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07e91d56d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report" sheetId="1" r:id="Rd0f1a1a62e964132"/>
    <x:sheet xmlns:r="http://schemas.openxmlformats.org/officeDocument/2006/relationships" name="Filled example" sheetId="2" r:id="Rf423e9fd80114b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"/>
    <x:numFmt numFmtId="201" formatCode="#,##0;(#,##0);&quot;—&quot;"/>
    <x:numFmt numFmtId="202" formatCode="0.0%;(0.0%);&quot;—&quot;"/>
  </x:numFmts>
  <x:fonts count="6">
    <x:font>
      <x:sz val="11"/>
      <x:name val="Carlito"/>
    </x:font>
    <x:font>
      <x:sz val="11"/>
      <x:color rgb="FF183348"/>
      <x:name val="Arial"/>
    </x:font>
    <x:font>
      <x:b/>
      <x:sz val="15"/>
      <x:color rgb="FF183348"/>
      <x:name val="Arial"/>
    </x:font>
    <x:font>
      <x:sz val="10"/>
      <x:color rgb="FF53687A"/>
      <x:name val="Arial"/>
    </x:font>
    <x:font>
      <x:sz val="11"/>
      <x:color rgb="FF1D4ED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18334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4" fillId="2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e091e48b04566" /><Relationship Type="http://schemas.openxmlformats.org/officeDocument/2006/relationships/theme" Target="/xl/theme/theme1.xml" Id="Ra30a5e14aecf4a97" /><Relationship Type="http://schemas.openxmlformats.org/officeDocument/2006/relationships/sharedStrings" Target="/xl/sharedStrings.xml" Id="R52ae4d24ad13414d" /><Relationship Type="http://schemas.openxmlformats.org/officeDocument/2006/relationships/worksheet" Target="/xl/worksheets/sheet1.xml" Id="Rd0f1a1a62e964132" /><Relationship Type="http://schemas.openxmlformats.org/officeDocument/2006/relationships/worksheet" Target="/xl/worksheets/sheet2.xml" Id="Rf423e9fd80114b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348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2" t="str">
        <x:v>Budget vs actual: your report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3" t="str">
        <x:v>USD example. Replace the currency label for one currency; this workbook does not convert FX.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 t="str">
        <x:v>Selected month (1–12)</x:v>
      </x:c>
      <x:c r="B5" s="5" t="n">
        <x:v>1</x:v>
      </x:c>
      <x:c r="C5" s="1"/>
      <x:c r="D5" s="1" t="str">
        <x:v>Calendar year</x:v>
      </x:c>
      <x:c r="E5" s="5" t="n">
        <x:v>2026</x:v>
      </x:c>
      <x:c r="F5" s="1"/>
      <x:c r="G5" s="1"/>
      <x:c r="H5" s="1"/>
      <x:c r="I5" s="1"/>
      <x:c r="J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4" customHeight="1">
      <x:c r="A7" s="1" t="str">
        <x:v>Selected month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ht="34" customHeight="1">
      <x:c r="A8" s="8" t="str">
        <x:v>Line</x:v>
      </x:c>
      <x:c r="B8" s="8" t="str">
        <x:v>Budget</x:v>
      </x:c>
      <x:c r="C8" s="8" t="str">
        <x:v>Actual</x:v>
      </x:c>
      <x:c r="D8" s="8" t="str">
        <x:v>Actual − budget</x:v>
      </x:c>
      <x:c r="E8" s="8" t="str">
        <x:v>Variance %</x:v>
      </x:c>
      <x:c r="F8" s="8" t="str">
        <x:v>Direction</x:v>
      </x:c>
      <x:c r="G8" s="1"/>
      <x:c r="H8" s="1"/>
      <x:c r="I8" s="1"/>
      <x:c r="J8" s="1"/>
    </x:row>
    <x:row r="9" ht="24" customHeight="1">
      <x:c r="A9" s="1" t="str">
        <x:v>Net revenue</x:v>
      </x:c>
      <x:c r="B9" s="11" t="str">
        <x:f>IF(AND(IF(ISNUMBER($B$5),AND($B$5=INT($B$5),$B$5&gt;=1,$B$5&lt;=12),FALSE),IF(ISNUMBER($E$5),AND($E$5=INT($E$5),$E$5&gt;=1900,$E$5&lt;=9999),FALSE)),IF(INDEX($H$22:$H$33,$B$5)=2,INDEX($B$22:$B$33,$B$5),"Unreported"),"Invalid period")</x:f>
        <x:v>Unreported</x:v>
      </x:c>
      <x:c r="C9" s="11" t="str">
        <x:f>IF(AND(IF(ISNUMBER($B$5),AND($B$5=INT($B$5),$B$5&gt;=1,$B$5&lt;=12),FALSE),IF(ISNUMBER($E$5),AND($E$5=INT($E$5),$E$5&gt;=1900,$E$5&lt;=9999),FALSE)),IF(INDEX($I$22:$I$33,$B$5)=2,INDEX($D$22:$D$33,$B$5),"Unreported"),"Invalid period")</x:f>
        <x:v>Unreported</x:v>
      </x:c>
      <x:c r="D9" s="11" t="str">
        <x:f>IF(COUNT(B9:C9)=2,C9-B9,"Unreported")</x:f>
        <x:v>Unreported</x:v>
      </x:c>
      <x:c r="E9" s="12" t="str">
        <x:f>IF(COUNT(B9:C9)=2,IF(B9=0,"n.a.",D9/ABS(B9)),"Unreported")</x:f>
        <x:v>Unreported</x:v>
      </x:c>
      <x:c r="F9" s="1" t="str">
        <x:f>IF(ISNUMBER(D9),IF(D9=0,"On budget",IF(D9&gt;0,"Favorable","Unfavorable")),"Unreported")</x:f>
        <x:v>Unreported</x:v>
      </x:c>
      <x:c r="G9" s="1"/>
      <x:c r="H9" s="1"/>
      <x:c r="I9" s="1"/>
      <x:c r="J9" s="1"/>
    </x:row>
    <x:row r="10" ht="24" customHeight="1">
      <x:c r="A10" s="1" t="str">
        <x:v>Included expenses</x:v>
      </x:c>
      <x:c r="B10" s="11" t="str">
        <x:f>IF(AND(IF(ISNUMBER($B$5),AND($B$5=INT($B$5),$B$5&gt;=1,$B$5&lt;=12),FALSE),IF(ISNUMBER($E$5),AND($E$5=INT($E$5),$E$5&gt;=1900,$E$5&lt;=9999),FALSE)),IF(INDEX($H$22:$H$33,$B$5)=2,INDEX($C$22:$C$33,$B$5),"Unreported"),"Invalid period")</x:f>
        <x:v>Unreported</x:v>
      </x:c>
      <x:c r="C10" s="11" t="str">
        <x:f>IF(AND(IF(ISNUMBER($B$5),AND($B$5=INT($B$5),$B$5&gt;=1,$B$5&lt;=12),FALSE),IF(ISNUMBER($E$5),AND($E$5=INT($E$5),$E$5&gt;=1900,$E$5&lt;=9999),FALSE)),IF(INDEX($I$22:$I$33,$B$5)=2,INDEX($E$22:$E$33,$B$5),"Unreported"),"Invalid period")</x:f>
        <x:v>Unreported</x:v>
      </x:c>
      <x:c r="D10" s="11" t="str">
        <x:f>IF(COUNT(B10:C10)=2,C10-B10,"Unreported")</x:f>
        <x:v>Unreported</x:v>
      </x:c>
      <x:c r="E10" s="12" t="str">
        <x:f>IF(COUNT(B10:C10)=2,IF(B10=0,"n.a.",D10/ABS(B10)),"Unreported")</x:f>
        <x:v>Unreported</x:v>
      </x:c>
      <x:c r="F10" s="1" t="str">
        <x:f>IF(ISNUMBER(D10),IF(D10=0,"On budget",IF(D10&lt;0,"Favorable","Unfavorable")),"Unreported")</x:f>
        <x:v>Unreported</x:v>
      </x:c>
      <x:c r="G10" s="1"/>
      <x:c r="H10" s="1"/>
      <x:c r="I10" s="1"/>
      <x:c r="J10" s="1"/>
    </x:row>
    <x:row r="11" ht="24" customHeight="1">
      <x:c r="A11" s="1" t="str">
        <x:v>Operating result</x:v>
      </x:c>
      <x:c r="B11" s="11" t="str">
        <x:f>IF(COUNT(B9:B10)=2,B9-B10,"Unreported")</x:f>
        <x:v>Unreported</x:v>
      </x:c>
      <x:c r="C11" s="11" t="str">
        <x:f>IF(COUNT(C9:C10)=2,C9-C10,"Unreported")</x:f>
        <x:v>Unreported</x:v>
      </x:c>
      <x:c r="D11" s="11" t="str">
        <x:f>IF(COUNT(B11:C11)=2,C11-B11,"Unreported")</x:f>
        <x:v>Unreported</x:v>
      </x:c>
      <x:c r="E11" s="12" t="str">
        <x:f>IF(COUNT(B11:C11)=2,IF(B11=0,"n.a.",D11/ABS(B11)),"Unreported")</x:f>
        <x:v>Unreported</x:v>
      </x:c>
      <x:c r="F11" s="1" t="str">
        <x:f>IF(ISNUMBER(D11),IF(D11=0,"On budget",IF(D11&gt;0,"Favorable","Unfavorable")),"Unreported")</x:f>
        <x:v>Unreported</x:v>
      </x:c>
      <x:c r="G11" s="1"/>
      <x:c r="H11" s="1"/>
      <x:c r="I11" s="1"/>
      <x:c r="J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4" customHeight="1">
      <x:c r="A13" s="1" t="str">
        <x:v>Year to selected month</x:v>
      </x:c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34" customHeight="1">
      <x:c r="A14" s="8" t="str">
        <x:v>Line</x:v>
      </x:c>
      <x:c r="B14" s="8" t="str">
        <x:v>Budget YTD</x:v>
      </x:c>
      <x:c r="C14" s="8" t="str">
        <x:v>Actual YTD</x:v>
      </x:c>
      <x:c r="D14" s="8" t="str">
        <x:v>Actual − budget</x:v>
      </x:c>
      <x:c r="E14" s="8" t="str">
        <x:v>Variance %</x:v>
      </x:c>
      <x:c r="F14" s="8" t="str">
        <x:v>Direction</x:v>
      </x:c>
      <x:c r="G14" s="1"/>
      <x:c r="H14" s="1"/>
      <x:c r="I14" s="1"/>
      <x:c r="J14" s="1"/>
    </x:row>
    <x:row r="15" ht="24" customHeight="1">
      <x:c r="A15" s="1" t="str">
        <x:v>Net revenue</x:v>
      </x:c>
      <x:c r="B15" s="11" t="str">
        <x:f>IF(AND(IF(ISNUMBER($B$5),AND($B$5=INT($B$5),$B$5&gt;=1,$B$5&lt;=12),FALSE),IF(ISNUMBER($E$5),AND($E$5=INT($E$5),$E$5&gt;=1900,$E$5&lt;=9999),FALSE)),IF(SUMIF($A$22:$A$33,"&lt;="&amp;DATE($E$5,$B$5,1),$H$22:$H$33)=2*$B$5,SUMIF($A$22:$A$33,"&lt;="&amp;DATE($E$5,$B$5,1),$B$22:$B$33),"Unreported"),"Invalid period")</x:f>
        <x:v>Unreported</x:v>
      </x:c>
      <x:c r="C15" s="11" t="str">
        <x:f>IF(AND(IF(ISNUMBER($B$5),AND($B$5=INT($B$5),$B$5&gt;=1,$B$5&lt;=12),FALSE),IF(ISNUMBER($E$5),AND($E$5=INT($E$5),$E$5&gt;=1900,$E$5&lt;=9999),FALSE)),IF(SUMIF($A$22:$A$33,"&lt;="&amp;DATE($E$5,$B$5,1),$I$22:$I$33)=2*$B$5,SUMIF($A$22:$A$33,"&lt;="&amp;DATE($E$5,$B$5,1),$D$22:$D$33),"Unreported"),"Invalid period")</x:f>
        <x:v>Unreported</x:v>
      </x:c>
      <x:c r="D15" s="11" t="str">
        <x:f>IF(COUNT(B15:C15)=2,C15-B15,"Unreported")</x:f>
        <x:v>Unreported</x:v>
      </x:c>
      <x:c r="E15" s="12" t="str">
        <x:f>IF(COUNT(B15:C15)=2,IF(B15=0,"n.a.",D15/ABS(B15)),"Unreported")</x:f>
        <x:v>Unreported</x:v>
      </x:c>
      <x:c r="F15" s="1" t="str">
        <x:f>IF(ISNUMBER(D15),IF(D15=0,"On budget",IF(D15&gt;0,"Favorable","Unfavorable")),"Unreported")</x:f>
        <x:v>Unreported</x:v>
      </x:c>
      <x:c r="G15" s="1"/>
      <x:c r="H15" s="1"/>
      <x:c r="I15" s="1"/>
      <x:c r="J15" s="1"/>
    </x:row>
    <x:row r="16" ht="24" customHeight="1">
      <x:c r="A16" s="1" t="str">
        <x:v>Included expenses</x:v>
      </x:c>
      <x:c r="B16" s="11" t="str">
        <x:f>IF(AND(IF(ISNUMBER($B$5),AND($B$5=INT($B$5),$B$5&gt;=1,$B$5&lt;=12),FALSE),IF(ISNUMBER($E$5),AND($E$5=INT($E$5),$E$5&gt;=1900,$E$5&lt;=9999),FALSE)),IF(SUMIF($A$22:$A$33,"&lt;="&amp;DATE($E$5,$B$5,1),$H$22:$H$33)=2*$B$5,SUMIF($A$22:$A$33,"&lt;="&amp;DATE($E$5,$B$5,1),$C$22:$C$33),"Unreported"),"Invalid period")</x:f>
        <x:v>Unreported</x:v>
      </x:c>
      <x:c r="C16" s="11" t="str">
        <x:f>IF(AND(IF(ISNUMBER($B$5),AND($B$5=INT($B$5),$B$5&gt;=1,$B$5&lt;=12),FALSE),IF(ISNUMBER($E$5),AND($E$5=INT($E$5),$E$5&gt;=1900,$E$5&lt;=9999),FALSE)),IF(SUMIF($A$22:$A$33,"&lt;="&amp;DATE($E$5,$B$5,1),$I$22:$I$33)=2*$B$5,SUMIF($A$22:$A$33,"&lt;="&amp;DATE($E$5,$B$5,1),$E$22:$E$33),"Unreported"),"Invalid period")</x:f>
        <x:v>Unreported</x:v>
      </x:c>
      <x:c r="D16" s="11" t="str">
        <x:f>IF(COUNT(B16:C16)=2,C16-B16,"Unreported")</x:f>
        <x:v>Unreported</x:v>
      </x:c>
      <x:c r="E16" s="12" t="str">
        <x:f>IF(COUNT(B16:C16)=2,IF(B16=0,"n.a.",D16/ABS(B16)),"Unreported")</x:f>
        <x:v>Unreported</x:v>
      </x:c>
      <x:c r="F16" s="1" t="str">
        <x:f>IF(ISNUMBER(D16),IF(D16=0,"On budget",IF(D16&lt;0,"Favorable","Unfavorable")),"Unreported")</x:f>
        <x:v>Unreported</x:v>
      </x:c>
      <x:c r="G16" s="1"/>
      <x:c r="H16" s="1"/>
      <x:c r="I16" s="1"/>
      <x:c r="J16" s="1"/>
    </x:row>
    <x:row r="17" ht="24" customHeight="1">
      <x:c r="A17" s="1" t="str">
        <x:v>Operating result</x:v>
      </x:c>
      <x:c r="B17" s="11" t="str">
        <x:f>IF(COUNT(B15:B16)=2,B15-B16,"Unreported")</x:f>
        <x:v>Unreported</x:v>
      </x:c>
      <x:c r="C17" s="11" t="str">
        <x:f>IF(COUNT(C15:C16)=2,C15-C16,"Unreported")</x:f>
        <x:v>Unreported</x:v>
      </x:c>
      <x:c r="D17" s="11" t="str">
        <x:f>IF(COUNT(B17:C17)=2,C17-B17,"Unreported")</x:f>
        <x:v>Unreported</x:v>
      </x:c>
      <x:c r="E17" s="12" t="str">
        <x:f>IF(COUNT(B17:C17)=2,IF(B17=0,"n.a.",D17/ABS(B17)),"Unreported")</x:f>
        <x:v>Unreported</x:v>
      </x:c>
      <x:c r="F17" s="1" t="str">
        <x:f>IF(ISNUMBER(D17),IF(D17=0,"On budget",IF(D17&gt;0,"Favorable","Unfavorable")),"Unreported")</x:f>
        <x:v>Unreported</x:v>
      </x:c>
      <x:c r="G17" s="1"/>
      <x:c r="H17" s="1"/>
      <x:c r="I17" s="1"/>
      <x:c r="J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34" customHeight="1">
      <x:c r="A21" s="8" t="str">
        <x:v>Month</x:v>
      </x:c>
      <x:c r="B21" s="8" t="str">
        <x:v>Budget revenue</x:v>
      </x:c>
      <x:c r="C21" s="8" t="str">
        <x:v>Budget expenses</x:v>
      </x:c>
      <x:c r="D21" s="8" t="str">
        <x:v>Actual revenue</x:v>
      </x:c>
      <x:c r="E21" s="8" t="str">
        <x:v>Actual expenses</x:v>
      </x:c>
      <x:c r="F21" s="8" t="str">
        <x:v>Budget result</x:v>
      </x:c>
      <x:c r="G21" s="8" t="str">
        <x:v>Actual result</x:v>
      </x:c>
      <x:c r="H21" s="8" t="str">
        <x:v>Budget entries / 2</x:v>
      </x:c>
      <x:c r="I21" s="8" t="str">
        <x:v>Actual entries / 2</x:v>
      </x:c>
      <x:c r="J21" s="8" t="str">
        <x:v>Reason / next action</x:v>
      </x:c>
    </x:row>
    <x:row r="22" ht="24" customHeight="1">
      <x:c r="A22" s="9" t="n">
        <x:f>IF(ISNUMBER($E$5),IF(AND($E$5=INT($E$5),$E$5&gt;=1900,$E$5&lt;=9999),DATE($E$5,1,1),"Invalid year"),"Invalid year")</x:f>
        <x:v>46023</x:v>
      </x:c>
      <x:c r="B22" s="10"/>
      <x:c r="C22" s="10"/>
      <x:c r="D22" s="10"/>
      <x:c r="E22" s="10"/>
      <x:c r="F22" s="11" t="str">
        <x:f>IF(H22=2,B22-C22,"Unreported")</x:f>
        <x:v>Unreported</x:v>
      </x:c>
      <x:c r="G22" s="11" t="str">
        <x:f>IF(I22=2,D22-E22,"Unreported")</x:f>
        <x:v>Unreported</x:v>
      </x:c>
      <x:c r="H22" s="1" t="n">
        <x:f>COUNT(B22:C22)</x:f>
        <x:v>0</x:v>
      </x:c>
      <x:c r="I22" s="1" t="n">
        <x:f>COUNT(D22:E22)</x:f>
        <x:v>0</x:v>
      </x:c>
      <x:c r="J22" s="5"/>
    </x:row>
    <x:row r="23" ht="24" customHeight="1">
      <x:c r="A23" s="9" t="n">
        <x:f>IF(ISNUMBER($E$5),IF(AND($E$5=INT($E$5),$E$5&gt;=1900,$E$5&lt;=9999),DATE($E$5,2,1),"Invalid year"),"Invalid year")</x:f>
        <x:v>46054</x:v>
      </x:c>
      <x:c r="B23" s="10"/>
      <x:c r="C23" s="10"/>
      <x:c r="D23" s="10"/>
      <x:c r="E23" s="10"/>
      <x:c r="F23" s="11" t="str">
        <x:f>IF(H23=2,B23-C23,"Unreported")</x:f>
        <x:v>Unreported</x:v>
      </x:c>
      <x:c r="G23" s="11" t="str">
        <x:f>IF(I23=2,D23-E23,"Unreported")</x:f>
        <x:v>Unreported</x:v>
      </x:c>
      <x:c r="H23" s="1" t="n">
        <x:f>COUNT(B23:C23)</x:f>
        <x:v>0</x:v>
      </x:c>
      <x:c r="I23" s="1" t="n">
        <x:f>COUNT(D23:E23)</x:f>
        <x:v>0</x:v>
      </x:c>
      <x:c r="J23" s="5"/>
    </x:row>
    <x:row r="24" ht="24" customHeight="1">
      <x:c r="A24" s="9" t="n">
        <x:f>IF(ISNUMBER($E$5),IF(AND($E$5=INT($E$5),$E$5&gt;=1900,$E$5&lt;=9999),DATE($E$5,3,1),"Invalid year"),"Invalid year")</x:f>
        <x:v>46082</x:v>
      </x:c>
      <x:c r="B24" s="10"/>
      <x:c r="C24" s="10"/>
      <x:c r="D24" s="10"/>
      <x:c r="E24" s="10"/>
      <x:c r="F24" s="11" t="str">
        <x:f>IF(H24=2,B24-C24,"Unreported")</x:f>
        <x:v>Unreported</x:v>
      </x:c>
      <x:c r="G24" s="11" t="str">
        <x:f>IF(I24=2,D24-E24,"Unreported")</x:f>
        <x:v>Unreported</x:v>
      </x:c>
      <x:c r="H24" s="1" t="n">
        <x:f>COUNT(B24:C24)</x:f>
        <x:v>0</x:v>
      </x:c>
      <x:c r="I24" s="1" t="n">
        <x:f>COUNT(D24:E24)</x:f>
        <x:v>0</x:v>
      </x:c>
      <x:c r="J24" s="5"/>
    </x:row>
    <x:row r="25" ht="24" customHeight="1">
      <x:c r="A25" s="9" t="n">
        <x:f>IF(ISNUMBER($E$5),IF(AND($E$5=INT($E$5),$E$5&gt;=1900,$E$5&lt;=9999),DATE($E$5,4,1),"Invalid year"),"Invalid year")</x:f>
        <x:v>46113</x:v>
      </x:c>
      <x:c r="B25" s="10"/>
      <x:c r="C25" s="10"/>
      <x:c r="D25" s="10"/>
      <x:c r="E25" s="10"/>
      <x:c r="F25" s="11" t="str">
        <x:f>IF(H25=2,B25-C25,"Unreported")</x:f>
        <x:v>Unreported</x:v>
      </x:c>
      <x:c r="G25" s="11" t="str">
        <x:f>IF(I25=2,D25-E25,"Unreported")</x:f>
        <x:v>Unreported</x:v>
      </x:c>
      <x:c r="H25" s="1" t="n">
        <x:f>COUNT(B25:C25)</x:f>
        <x:v>0</x:v>
      </x:c>
      <x:c r="I25" s="1" t="n">
        <x:f>COUNT(D25:E25)</x:f>
        <x:v>0</x:v>
      </x:c>
      <x:c r="J25" s="5"/>
    </x:row>
    <x:row r="26" ht="24" customHeight="1">
      <x:c r="A26" s="9" t="n">
        <x:f>IF(ISNUMBER($E$5),IF(AND($E$5=INT($E$5),$E$5&gt;=1900,$E$5&lt;=9999),DATE($E$5,5,1),"Invalid year"),"Invalid year")</x:f>
        <x:v>46143</x:v>
      </x:c>
      <x:c r="B26" s="10"/>
      <x:c r="C26" s="10"/>
      <x:c r="D26" s="10"/>
      <x:c r="E26" s="10"/>
      <x:c r="F26" s="11" t="str">
        <x:f>IF(H26=2,B26-C26,"Unreported")</x:f>
        <x:v>Unreported</x:v>
      </x:c>
      <x:c r="G26" s="11" t="str">
        <x:f>IF(I26=2,D26-E26,"Unreported")</x:f>
        <x:v>Unreported</x:v>
      </x:c>
      <x:c r="H26" s="1" t="n">
        <x:f>COUNT(B26:C26)</x:f>
        <x:v>0</x:v>
      </x:c>
      <x:c r="I26" s="1" t="n">
        <x:f>COUNT(D26:E26)</x:f>
        <x:v>0</x:v>
      </x:c>
      <x:c r="J26" s="5"/>
    </x:row>
    <x:row r="27" ht="24" customHeight="1">
      <x:c r="A27" s="9" t="n">
        <x:f>IF(ISNUMBER($E$5),IF(AND($E$5=INT($E$5),$E$5&gt;=1900,$E$5&lt;=9999),DATE($E$5,6,1),"Invalid year"),"Invalid year")</x:f>
        <x:v>46174</x:v>
      </x:c>
      <x:c r="B27" s="10"/>
      <x:c r="C27" s="10"/>
      <x:c r="D27" s="10"/>
      <x:c r="E27" s="10"/>
      <x:c r="F27" s="11" t="str">
        <x:f>IF(H27=2,B27-C27,"Unreported")</x:f>
        <x:v>Unreported</x:v>
      </x:c>
      <x:c r="G27" s="11" t="str">
        <x:f>IF(I27=2,D27-E27,"Unreported")</x:f>
        <x:v>Unreported</x:v>
      </x:c>
      <x:c r="H27" s="1" t="n">
        <x:f>COUNT(B27:C27)</x:f>
        <x:v>0</x:v>
      </x:c>
      <x:c r="I27" s="1" t="n">
        <x:f>COUNT(D27:E27)</x:f>
        <x:v>0</x:v>
      </x:c>
      <x:c r="J27" s="5"/>
    </x:row>
    <x:row r="28" ht="24" customHeight="1">
      <x:c r="A28" s="9" t="n">
        <x:f>IF(ISNUMBER($E$5),IF(AND($E$5=INT($E$5),$E$5&gt;=1900,$E$5&lt;=9999),DATE($E$5,7,1),"Invalid year"),"Invalid year")</x:f>
        <x:v>46204</x:v>
      </x:c>
      <x:c r="B28" s="10"/>
      <x:c r="C28" s="10"/>
      <x:c r="D28" s="10"/>
      <x:c r="E28" s="10"/>
      <x:c r="F28" s="11" t="str">
        <x:f>IF(H28=2,B28-C28,"Unreported")</x:f>
        <x:v>Unreported</x:v>
      </x:c>
      <x:c r="G28" s="11" t="str">
        <x:f>IF(I28=2,D28-E28,"Unreported")</x:f>
        <x:v>Unreported</x:v>
      </x:c>
      <x:c r="H28" s="1" t="n">
        <x:f>COUNT(B28:C28)</x:f>
        <x:v>0</x:v>
      </x:c>
      <x:c r="I28" s="1" t="n">
        <x:f>COUNT(D28:E28)</x:f>
        <x:v>0</x:v>
      </x:c>
      <x:c r="J28" s="5"/>
    </x:row>
    <x:row r="29" ht="24" customHeight="1">
      <x:c r="A29" s="9" t="n">
        <x:f>IF(ISNUMBER($E$5),IF(AND($E$5=INT($E$5),$E$5&gt;=1900,$E$5&lt;=9999),DATE($E$5,8,1),"Invalid year"),"Invalid year")</x:f>
        <x:v>46235</x:v>
      </x:c>
      <x:c r="B29" s="10"/>
      <x:c r="C29" s="10"/>
      <x:c r="D29" s="10"/>
      <x:c r="E29" s="10"/>
      <x:c r="F29" s="11" t="str">
        <x:f>IF(H29=2,B29-C29,"Unreported")</x:f>
        <x:v>Unreported</x:v>
      </x:c>
      <x:c r="G29" s="11" t="str">
        <x:f>IF(I29=2,D29-E29,"Unreported")</x:f>
        <x:v>Unreported</x:v>
      </x:c>
      <x:c r="H29" s="1" t="n">
        <x:f>COUNT(B29:C29)</x:f>
        <x:v>0</x:v>
      </x:c>
      <x:c r="I29" s="1" t="n">
        <x:f>COUNT(D29:E29)</x:f>
        <x:v>0</x:v>
      </x:c>
      <x:c r="J29" s="5"/>
    </x:row>
    <x:row r="30" ht="24" customHeight="1">
      <x:c r="A30" s="9" t="n">
        <x:f>IF(ISNUMBER($E$5),IF(AND($E$5=INT($E$5),$E$5&gt;=1900,$E$5&lt;=9999),DATE($E$5,9,1),"Invalid year"),"Invalid year")</x:f>
        <x:v>46266</x:v>
      </x:c>
      <x:c r="B30" s="10"/>
      <x:c r="C30" s="10"/>
      <x:c r="D30" s="10"/>
      <x:c r="E30" s="10"/>
      <x:c r="F30" s="11" t="str">
        <x:f>IF(H30=2,B30-C30,"Unreported")</x:f>
        <x:v>Unreported</x:v>
      </x:c>
      <x:c r="G30" s="11" t="str">
        <x:f>IF(I30=2,D30-E30,"Unreported")</x:f>
        <x:v>Unreported</x:v>
      </x:c>
      <x:c r="H30" s="1" t="n">
        <x:f>COUNT(B30:C30)</x:f>
        <x:v>0</x:v>
      </x:c>
      <x:c r="I30" s="1" t="n">
        <x:f>COUNT(D30:E30)</x:f>
        <x:v>0</x:v>
      </x:c>
      <x:c r="J30" s="5"/>
    </x:row>
    <x:row r="31" ht="24" customHeight="1">
      <x:c r="A31" s="9" t="n">
        <x:f>IF(ISNUMBER($E$5),IF(AND($E$5=INT($E$5),$E$5&gt;=1900,$E$5&lt;=9999),DATE($E$5,10,1),"Invalid year"),"Invalid year")</x:f>
        <x:v>46296</x:v>
      </x:c>
      <x:c r="B31" s="10"/>
      <x:c r="C31" s="10"/>
      <x:c r="D31" s="10"/>
      <x:c r="E31" s="10"/>
      <x:c r="F31" s="11" t="str">
        <x:f>IF(H31=2,B31-C31,"Unreported")</x:f>
        <x:v>Unreported</x:v>
      </x:c>
      <x:c r="G31" s="11" t="str">
        <x:f>IF(I31=2,D31-E31,"Unreported")</x:f>
        <x:v>Unreported</x:v>
      </x:c>
      <x:c r="H31" s="1" t="n">
        <x:f>COUNT(B31:C31)</x:f>
        <x:v>0</x:v>
      </x:c>
      <x:c r="I31" s="1" t="n">
        <x:f>COUNT(D31:E31)</x:f>
        <x:v>0</x:v>
      </x:c>
      <x:c r="J31" s="5"/>
    </x:row>
    <x:row r="32" ht="24" customHeight="1">
      <x:c r="A32" s="9" t="n">
        <x:f>IF(ISNUMBER($E$5),IF(AND($E$5=INT($E$5),$E$5&gt;=1900,$E$5&lt;=9999),DATE($E$5,11,1),"Invalid year"),"Invalid year")</x:f>
        <x:v>46327</x:v>
      </x:c>
      <x:c r="B32" s="10"/>
      <x:c r="C32" s="10"/>
      <x:c r="D32" s="10"/>
      <x:c r="E32" s="10"/>
      <x:c r="F32" s="11" t="str">
        <x:f>IF(H32=2,B32-C32,"Unreported")</x:f>
        <x:v>Unreported</x:v>
      </x:c>
      <x:c r="G32" s="11" t="str">
        <x:f>IF(I32=2,D32-E32,"Unreported")</x:f>
        <x:v>Unreported</x:v>
      </x:c>
      <x:c r="H32" s="1" t="n">
        <x:f>COUNT(B32:C32)</x:f>
        <x:v>0</x:v>
      </x:c>
      <x:c r="I32" s="1" t="n">
        <x:f>COUNT(D32:E32)</x:f>
        <x:v>0</x:v>
      </x:c>
      <x:c r="J32" s="5"/>
    </x:row>
    <x:row r="33" ht="24" customHeight="1">
      <x:c r="A33" s="9" t="n">
        <x:f>IF(ISNUMBER($E$5),IF(AND($E$5=INT($E$5),$E$5&gt;=1900,$E$5&lt;=9999),DATE($E$5,12,1),"Invalid year"),"Invalid year")</x:f>
        <x:v>46357</x:v>
      </x:c>
      <x:c r="B33" s="10"/>
      <x:c r="C33" s="10"/>
      <x:c r="D33" s="10"/>
      <x:c r="E33" s="10"/>
      <x:c r="F33" s="11" t="str">
        <x:f>IF(H33=2,B33-C33,"Unreported")</x:f>
        <x:v>Unreported</x:v>
      </x:c>
      <x:c r="G33" s="11" t="str">
        <x:f>IF(I33=2,D33-E33,"Unreported")</x:f>
        <x:v>Unreported</x:v>
      </x:c>
      <x:c r="H33" s="1" t="n">
        <x:f>COUNT(B33:C33)</x:f>
        <x:v>0</x:v>
      </x:c>
      <x:c r="I33" s="1" t="n">
        <x:f>COUNT(D33:E33)</x:f>
        <x:v>0</x:v>
      </x:c>
      <x:c r="J33" s="5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3" t="str">
        <x:v>Yellow cells are editable. Blue numbers are inputs. Other cells contain formulas.</x:v>
      </x:c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3" t="str">
        <x:v>Freeze the original budget. Enter net revenue and expense totals on the same accounting basis.</x:v>
      </x:c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4" customHeight="1">
      <x:c r="A37" s="3" t="str">
        <x:v>Enter both actual fields for every closed month, including explicit zeros. Leave future actuals blank.</x:v>
      </x:c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4" customHeight="1">
      <x:c r="A38" s="3" t="str">
        <x:v>YTD is unavailable when any selected month is incomplete. A blank is not a zero.</x:v>
      </x:c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4" customHeight="1">
      <x:c r="A39" s="3" t="str">
        <x:v>Returns reduce revenue; supplier credits reduce expenses. Do not classify either twice.</x:v>
      </x:c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4" customHeight="1">
      <x:c r="A40" s="3" t="str">
        <x:v>Operating result excludes tax, interest and other items outside your included expense boundary.</x:v>
      </x:c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4" customHeight="1">
      <x:c r="A41" s="3" t="str">
        <x:v>Positive expense variance is unfavorable. Zero budget has no percentage. Negative budgets use ABS(budget).</x:v>
      </x:c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4" customHeight="1">
      <x:c r="A42" s="3" t="str">
        <x:v>Change the year label only for this Jan–Dec report; monthly row labels are calendar months.</x:v>
      </x:c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3" t="str">
        <x:v>Source: original fictional MyBreakeven example. Method: openstax.org/books/principles-managerial-accounting/pages/7-5-explain-how-budgets-are-used-to-evaluate-goals</x:v>
      </x:c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</x:sheetData>
  <x:dataValidations count="1">
    <x:dataValidation type="whole" operator="between" sqref="B5">
      <x:formula1>1</x:formula1>
      <x:formula2>12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348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2" t="str">
        <x:v>Budget vs actual: example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3" t="str">
        <x:v>USD example. Replace the currency label for one currency; this workbook does not convert FX.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4" customHeight="1">
      <x:c r="A5" s="1" t="str">
        <x:v>Selected month (1–12)</x:v>
      </x:c>
      <x:c r="B5" s="5" t="n">
        <x:v>1</x:v>
      </x:c>
      <x:c r="C5" s="1"/>
      <x:c r="D5" s="1" t="str">
        <x:v>Calendar year</x:v>
      </x:c>
      <x:c r="E5" s="5" t="n">
        <x:v>2026</x:v>
      </x:c>
      <x:c r="F5" s="1"/>
      <x:c r="G5" s="1"/>
      <x:c r="H5" s="1"/>
      <x:c r="I5" s="1"/>
      <x:c r="J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4" customHeight="1">
      <x:c r="A7" s="1" t="str">
        <x:v>Selected month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ht="34" customHeight="1">
      <x:c r="A8" s="8" t="str">
        <x:v>Line</x:v>
      </x:c>
      <x:c r="B8" s="8" t="str">
        <x:v>Budget</x:v>
      </x:c>
      <x:c r="C8" s="8" t="str">
        <x:v>Actual</x:v>
      </x:c>
      <x:c r="D8" s="8" t="str">
        <x:v>Actual − budget</x:v>
      </x:c>
      <x:c r="E8" s="8" t="str">
        <x:v>Variance %</x:v>
      </x:c>
      <x:c r="F8" s="8" t="str">
        <x:v>Direction</x:v>
      </x:c>
      <x:c r="G8" s="1"/>
      <x:c r="H8" s="1"/>
      <x:c r="I8" s="1"/>
      <x:c r="J8" s="1"/>
    </x:row>
    <x:row r="9" ht="24" customHeight="1">
      <x:c r="A9" s="1" t="str">
        <x:v>Net revenue</x:v>
      </x:c>
      <x:c r="B9" s="11" t="n">
        <x:f>IF(AND(IF(ISNUMBER($B$5),AND($B$5=INT($B$5),$B$5&gt;=1,$B$5&lt;=12),FALSE),IF(ISNUMBER($E$5),AND($E$5=INT($E$5),$E$5&gt;=1900,$E$5&lt;=9999),FALSE)),IF(INDEX($H$22:$H$33,$B$5)=2,INDEX($B$22:$B$33,$B$5),"Unreported"),"Invalid period")</x:f>
        <x:v>30000</x:v>
      </x:c>
      <x:c r="C9" s="11" t="n">
        <x:f>IF(AND(IF(ISNUMBER($B$5),AND($B$5=INT($B$5),$B$5&gt;=1,$B$5&lt;=12),FALSE),IF(ISNUMBER($E$5),AND($E$5=INT($E$5),$E$5&gt;=1900,$E$5&lt;=9999),FALSE)),IF(INDEX($I$22:$I$33,$B$5)=2,INDEX($D$22:$D$33,$B$5),"Unreported"),"Invalid period")</x:f>
        <x:v>28000</x:v>
      </x:c>
      <x:c r="D9" s="11" t="n">
        <x:f>IF(COUNT(B9:C9)=2,C9-B9,"Unreported")</x:f>
        <x:v>-2000</x:v>
      </x:c>
      <x:c r="E9" s="12" t="n">
        <x:f>IF(COUNT(B9:C9)=2,IF(B9=0,"n.a.",D9/ABS(B9)),"Unreported")</x:f>
        <x:v>-0.06666666666666667</x:v>
      </x:c>
      <x:c r="F9" s="1" t="str">
        <x:f>IF(ISNUMBER(D9),IF(D9=0,"On budget",IF(D9&gt;0,"Favorable","Unfavorable")),"Unreported")</x:f>
        <x:v>Unfavorable</x:v>
      </x:c>
      <x:c r="G9" s="1"/>
      <x:c r="H9" s="1"/>
      <x:c r="I9" s="1"/>
      <x:c r="J9" s="1"/>
    </x:row>
    <x:row r="10" ht="24" customHeight="1">
      <x:c r="A10" s="1" t="str">
        <x:v>Included expenses</x:v>
      </x:c>
      <x:c r="B10" s="11" t="n">
        <x:f>IF(AND(IF(ISNUMBER($B$5),AND($B$5=INT($B$5),$B$5&gt;=1,$B$5&lt;=12),FALSE),IF(ISNUMBER($E$5),AND($E$5=INT($E$5),$E$5&gt;=1900,$E$5&lt;=9999),FALSE)),IF(INDEX($H$22:$H$33,$B$5)=2,INDEX($C$22:$C$33,$B$5),"Unreported"),"Invalid period")</x:f>
        <x:v>20000</x:v>
      </x:c>
      <x:c r="C10" s="11" t="n">
        <x:f>IF(AND(IF(ISNUMBER($B$5),AND($B$5=INT($B$5),$B$5&gt;=1,$B$5&lt;=12),FALSE),IF(ISNUMBER($E$5),AND($E$5=INT($E$5),$E$5&gt;=1900,$E$5&lt;=9999),FALSE)),IF(INDEX($I$22:$I$33,$B$5)=2,INDEX($E$22:$E$33,$B$5),"Unreported"),"Invalid period")</x:f>
        <x:v>21000</x:v>
      </x:c>
      <x:c r="D10" s="11" t="n">
        <x:f>IF(COUNT(B10:C10)=2,C10-B10,"Unreported")</x:f>
        <x:v>1000</x:v>
      </x:c>
      <x:c r="E10" s="12" t="n">
        <x:f>IF(COUNT(B10:C10)=2,IF(B10=0,"n.a.",D10/ABS(B10)),"Unreported")</x:f>
        <x:v>0.05</x:v>
      </x:c>
      <x:c r="F10" s="1" t="str">
        <x:f>IF(ISNUMBER(D10),IF(D10=0,"On budget",IF(D10&lt;0,"Favorable","Unfavorable")),"Unreported")</x:f>
        <x:v>Unfavorable</x:v>
      </x:c>
      <x:c r="G10" s="1"/>
      <x:c r="H10" s="1"/>
      <x:c r="I10" s="1"/>
      <x:c r="J10" s="1"/>
    </x:row>
    <x:row r="11" ht="24" customHeight="1">
      <x:c r="A11" s="1" t="str">
        <x:v>Operating result</x:v>
      </x:c>
      <x:c r="B11" s="11" t="n">
        <x:f>IF(COUNT(B9:B10)=2,B9-B10,"Unreported")</x:f>
        <x:v>10000</x:v>
      </x:c>
      <x:c r="C11" s="11" t="n">
        <x:f>IF(COUNT(C9:C10)=2,C9-C10,"Unreported")</x:f>
        <x:v>7000</x:v>
      </x:c>
      <x:c r="D11" s="11" t="n">
        <x:f>IF(COUNT(B11:C11)=2,C11-B11,"Unreported")</x:f>
        <x:v>-3000</x:v>
      </x:c>
      <x:c r="E11" s="12" t="n">
        <x:f>IF(COUNT(B11:C11)=2,IF(B11=0,"n.a.",D11/ABS(B11)),"Unreported")</x:f>
        <x:v>-0.3</x:v>
      </x:c>
      <x:c r="F11" s="1" t="str">
        <x:f>IF(ISNUMBER(D11),IF(D11=0,"On budget",IF(D11&gt;0,"Favorable","Unfavorable")),"Unreported")</x:f>
        <x:v>Unfavorable</x:v>
      </x:c>
      <x:c r="G11" s="1"/>
      <x:c r="H11" s="1"/>
      <x:c r="I11" s="1"/>
      <x:c r="J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4" customHeight="1">
      <x:c r="A13" s="1" t="str">
        <x:v>Year to selected month</x:v>
      </x:c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34" customHeight="1">
      <x:c r="A14" s="8" t="str">
        <x:v>Line</x:v>
      </x:c>
      <x:c r="B14" s="8" t="str">
        <x:v>Budget YTD</x:v>
      </x:c>
      <x:c r="C14" s="8" t="str">
        <x:v>Actual YTD</x:v>
      </x:c>
      <x:c r="D14" s="8" t="str">
        <x:v>Actual − budget</x:v>
      </x:c>
      <x:c r="E14" s="8" t="str">
        <x:v>Variance %</x:v>
      </x:c>
      <x:c r="F14" s="8" t="str">
        <x:v>Direction</x:v>
      </x:c>
      <x:c r="G14" s="1"/>
      <x:c r="H14" s="1"/>
      <x:c r="I14" s="1"/>
      <x:c r="J14" s="1"/>
    </x:row>
    <x:row r="15" ht="24" customHeight="1">
      <x:c r="A15" s="1" t="str">
        <x:v>Net revenue</x:v>
      </x:c>
      <x:c r="B15" s="11" t="n">
        <x:f>IF(AND(IF(ISNUMBER($B$5),AND($B$5=INT($B$5),$B$5&gt;=1,$B$5&lt;=12),FALSE),IF(ISNUMBER($E$5),AND($E$5=INT($E$5),$E$5&gt;=1900,$E$5&lt;=9999),FALSE)),IF(SUMIF($A$22:$A$33,"&lt;="&amp;DATE($E$5,$B$5,1),$H$22:$H$33)=2*$B$5,SUMIF($A$22:$A$33,"&lt;="&amp;DATE($E$5,$B$5,1),$B$22:$B$33),"Unreported"),"Invalid period")</x:f>
        <x:v>30000</x:v>
      </x:c>
      <x:c r="C15" s="11" t="n">
        <x:f>IF(AND(IF(ISNUMBER($B$5),AND($B$5=INT($B$5),$B$5&gt;=1,$B$5&lt;=12),FALSE),IF(ISNUMBER($E$5),AND($E$5=INT($E$5),$E$5&gt;=1900,$E$5&lt;=9999),FALSE)),IF(SUMIF($A$22:$A$33,"&lt;="&amp;DATE($E$5,$B$5,1),$I$22:$I$33)=2*$B$5,SUMIF($A$22:$A$33,"&lt;="&amp;DATE($E$5,$B$5,1),$D$22:$D$33),"Unreported"),"Invalid period")</x:f>
        <x:v>28000</x:v>
      </x:c>
      <x:c r="D15" s="11" t="n">
        <x:f>IF(COUNT(B15:C15)=2,C15-B15,"Unreported")</x:f>
        <x:v>-2000</x:v>
      </x:c>
      <x:c r="E15" s="12" t="n">
        <x:f>IF(COUNT(B15:C15)=2,IF(B15=0,"n.a.",D15/ABS(B15)),"Unreported")</x:f>
        <x:v>-0.06666666666666667</x:v>
      </x:c>
      <x:c r="F15" s="1" t="str">
        <x:f>IF(ISNUMBER(D15),IF(D15=0,"On budget",IF(D15&gt;0,"Favorable","Unfavorable")),"Unreported")</x:f>
        <x:v>Unfavorable</x:v>
      </x:c>
      <x:c r="G15" s="1"/>
      <x:c r="H15" s="1"/>
      <x:c r="I15" s="1"/>
      <x:c r="J15" s="1"/>
    </x:row>
    <x:row r="16" ht="24" customHeight="1">
      <x:c r="A16" s="1" t="str">
        <x:v>Included expenses</x:v>
      </x:c>
      <x:c r="B16" s="11" t="n">
        <x:f>IF(AND(IF(ISNUMBER($B$5),AND($B$5=INT($B$5),$B$5&gt;=1,$B$5&lt;=12),FALSE),IF(ISNUMBER($E$5),AND($E$5=INT($E$5),$E$5&gt;=1900,$E$5&lt;=9999),FALSE)),IF(SUMIF($A$22:$A$33,"&lt;="&amp;DATE($E$5,$B$5,1),$H$22:$H$33)=2*$B$5,SUMIF($A$22:$A$33,"&lt;="&amp;DATE($E$5,$B$5,1),$C$22:$C$33),"Unreported"),"Invalid period")</x:f>
        <x:v>20000</x:v>
      </x:c>
      <x:c r="C16" s="11" t="n">
        <x:f>IF(AND(IF(ISNUMBER($B$5),AND($B$5=INT($B$5),$B$5&gt;=1,$B$5&lt;=12),FALSE),IF(ISNUMBER($E$5),AND($E$5=INT($E$5),$E$5&gt;=1900,$E$5&lt;=9999),FALSE)),IF(SUMIF($A$22:$A$33,"&lt;="&amp;DATE($E$5,$B$5,1),$I$22:$I$33)=2*$B$5,SUMIF($A$22:$A$33,"&lt;="&amp;DATE($E$5,$B$5,1),$E$22:$E$33),"Unreported"),"Invalid period")</x:f>
        <x:v>21000</x:v>
      </x:c>
      <x:c r="D16" s="11" t="n">
        <x:f>IF(COUNT(B16:C16)=2,C16-B16,"Unreported")</x:f>
        <x:v>1000</x:v>
      </x:c>
      <x:c r="E16" s="12" t="n">
        <x:f>IF(COUNT(B16:C16)=2,IF(B16=0,"n.a.",D16/ABS(B16)),"Unreported")</x:f>
        <x:v>0.05</x:v>
      </x:c>
      <x:c r="F16" s="1" t="str">
        <x:f>IF(ISNUMBER(D16),IF(D16=0,"On budget",IF(D16&lt;0,"Favorable","Unfavorable")),"Unreported")</x:f>
        <x:v>Unfavorable</x:v>
      </x:c>
      <x:c r="G16" s="1"/>
      <x:c r="H16" s="1"/>
      <x:c r="I16" s="1"/>
      <x:c r="J16" s="1"/>
    </x:row>
    <x:row r="17" ht="24" customHeight="1">
      <x:c r="A17" s="1" t="str">
        <x:v>Operating result</x:v>
      </x:c>
      <x:c r="B17" s="11" t="n">
        <x:f>IF(COUNT(B15:B16)=2,B15-B16,"Unreported")</x:f>
        <x:v>10000</x:v>
      </x:c>
      <x:c r="C17" s="11" t="n">
        <x:f>IF(COUNT(C15:C16)=2,C15-C16,"Unreported")</x:f>
        <x:v>7000</x:v>
      </x:c>
      <x:c r="D17" s="11" t="n">
        <x:f>IF(COUNT(B17:C17)=2,C17-B17,"Unreported")</x:f>
        <x:v>-3000</x:v>
      </x:c>
      <x:c r="E17" s="12" t="n">
        <x:f>IF(COUNT(B17:C17)=2,IF(B17=0,"n.a.",D17/ABS(B17)),"Unreported")</x:f>
        <x:v>-0.3</x:v>
      </x:c>
      <x:c r="F17" s="1" t="str">
        <x:f>IF(ISNUMBER(D17),IF(D17=0,"On budget",IF(D17&gt;0,"Favorable","Unfavorable")),"Unreported")</x:f>
        <x:v>Unfavorable</x:v>
      </x:c>
      <x:c r="G17" s="1"/>
      <x:c r="H17" s="1"/>
      <x:c r="I17" s="1"/>
      <x:c r="J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34" customHeight="1">
      <x:c r="A21" s="8" t="str">
        <x:v>Month</x:v>
      </x:c>
      <x:c r="B21" s="8" t="str">
        <x:v>Budget revenue</x:v>
      </x:c>
      <x:c r="C21" s="8" t="str">
        <x:v>Budget expenses</x:v>
      </x:c>
      <x:c r="D21" s="8" t="str">
        <x:v>Actual revenue</x:v>
      </x:c>
      <x:c r="E21" s="8" t="str">
        <x:v>Actual expenses</x:v>
      </x:c>
      <x:c r="F21" s="8" t="str">
        <x:v>Budget result</x:v>
      </x:c>
      <x:c r="G21" s="8" t="str">
        <x:v>Actual result</x:v>
      </x:c>
      <x:c r="H21" s="8" t="str">
        <x:v>Budget entries / 2</x:v>
      </x:c>
      <x:c r="I21" s="8" t="str">
        <x:v>Actual entries / 2</x:v>
      </x:c>
      <x:c r="J21" s="8" t="str">
        <x:v>Reason / next action</x:v>
      </x:c>
    </x:row>
    <x:row r="22" ht="24" customHeight="1">
      <x:c r="A22" s="9" t="n">
        <x:f>IF(ISNUMBER($E$5),IF(AND($E$5=INT($E$5),$E$5&gt;=1900,$E$5&lt;=9999),DATE($E$5,1,1),"Invalid year"),"Invalid year")</x:f>
        <x:v>46023</x:v>
      </x:c>
      <x:c r="B22" s="10" t="n">
        <x:v>30000</x:v>
      </x:c>
      <x:c r="C22" s="10" t="n">
        <x:v>20000</x:v>
      </x:c>
      <x:c r="D22" s="10" t="n">
        <x:v>28000</x:v>
      </x:c>
      <x:c r="E22" s="10" t="n">
        <x:v>21000</x:v>
      </x:c>
      <x:c r="F22" s="11" t="n">
        <x:f>IF(H22=2,B22-C22,"Unreported")</x:f>
        <x:v>10000</x:v>
      </x:c>
      <x:c r="G22" s="11" t="n">
        <x:f>IF(I22=2,D22-E22,"Unreported")</x:f>
        <x:v>7000</x:v>
      </x:c>
      <x:c r="H22" s="1" t="n">
        <x:f>COUNT(B22:C22)</x:f>
        <x:v>2</x:v>
      </x:c>
      <x:c r="I22" s="1" t="n">
        <x:f>COUNT(D22:E22)</x:f>
        <x:v>2</x:v>
      </x:c>
      <x:c r="J22" s="5"/>
    </x:row>
    <x:row r="23" ht="24" customHeight="1">
      <x:c r="A23" s="9" t="n">
        <x:f>IF(ISNUMBER($E$5),IF(AND($E$5=INT($E$5),$E$5&gt;=1900,$E$5&lt;=9999),DATE($E$5,2,1),"Invalid year"),"Invalid year")</x:f>
        <x:v>46054</x:v>
      </x:c>
      <x:c r="B23" s="10" t="n">
        <x:v>30000</x:v>
      </x:c>
      <x:c r="C23" s="10" t="n">
        <x:v>20000</x:v>
      </x:c>
      <x:c r="D23" s="10" t="n">
        <x:v>32000</x:v>
      </x:c>
      <x:c r="E23" s="10" t="n">
        <x:v>20000</x:v>
      </x:c>
      <x:c r="F23" s="11" t="n">
        <x:f>IF(H23=2,B23-C23,"Unreported")</x:f>
        <x:v>10000</x:v>
      </x:c>
      <x:c r="G23" s="11" t="n">
        <x:f>IF(I23=2,D23-E23,"Unreported")</x:f>
        <x:v>12000</x:v>
      </x:c>
      <x:c r="H23" s="1" t="n">
        <x:f>COUNT(B23:C23)</x:f>
        <x:v>2</x:v>
      </x:c>
      <x:c r="I23" s="1" t="n">
        <x:f>COUNT(D23:E23)</x:f>
        <x:v>2</x:v>
      </x:c>
      <x:c r="J23" s="5"/>
    </x:row>
    <x:row r="24" ht="24" customHeight="1">
      <x:c r="A24" s="9" t="n">
        <x:f>IF(ISNUMBER($E$5),IF(AND($E$5=INT($E$5),$E$5&gt;=1900,$E$5&lt;=9999),DATE($E$5,3,1),"Invalid year"),"Invalid year")</x:f>
        <x:v>46082</x:v>
      </x:c>
      <x:c r="B24" s="10" t="n">
        <x:v>30000</x:v>
      </x:c>
      <x:c r="C24" s="10" t="n">
        <x:v>20000</x:v>
      </x:c>
      <x:c r="D24" s="10" t="n">
        <x:v>30000</x:v>
      </x:c>
      <x:c r="E24" s="10" t="n">
        <x:v>20500</x:v>
      </x:c>
      <x:c r="F24" s="11" t="n">
        <x:f>IF(H24=2,B24-C24,"Unreported")</x:f>
        <x:v>10000</x:v>
      </x:c>
      <x:c r="G24" s="11" t="n">
        <x:f>IF(I24=2,D24-E24,"Unreported")</x:f>
        <x:v>9500</x:v>
      </x:c>
      <x:c r="H24" s="1" t="n">
        <x:f>COUNT(B24:C24)</x:f>
        <x:v>2</x:v>
      </x:c>
      <x:c r="I24" s="1" t="n">
        <x:f>COUNT(D24:E24)</x:f>
        <x:v>2</x:v>
      </x:c>
      <x:c r="J24" s="5"/>
    </x:row>
    <x:row r="25" ht="24" customHeight="1">
      <x:c r="A25" s="9" t="n">
        <x:f>IF(ISNUMBER($E$5),IF(AND($E$5=INT($E$5),$E$5&gt;=1900,$E$5&lt;=9999),DATE($E$5,4,1),"Invalid year"),"Invalid year")</x:f>
        <x:v>46113</x:v>
      </x:c>
      <x:c r="B25" s="10" t="n">
        <x:v>30000</x:v>
      </x:c>
      <x:c r="C25" s="10" t="n">
        <x:v>20000</x:v>
      </x:c>
      <x:c r="D25" s="10"/>
      <x:c r="E25" s="10"/>
      <x:c r="F25" s="11" t="n">
        <x:f>IF(H25=2,B25-C25,"Unreported")</x:f>
        <x:v>10000</x:v>
      </x:c>
      <x:c r="G25" s="11" t="str">
        <x:f>IF(I25=2,D25-E25,"Unreported")</x:f>
        <x:v>Unreported</x:v>
      </x:c>
      <x:c r="H25" s="1" t="n">
        <x:f>COUNT(B25:C25)</x:f>
        <x:v>2</x:v>
      </x:c>
      <x:c r="I25" s="1" t="n">
        <x:f>COUNT(D25:E25)</x:f>
        <x:v>0</x:v>
      </x:c>
      <x:c r="J25" s="5"/>
    </x:row>
    <x:row r="26" ht="24" customHeight="1">
      <x:c r="A26" s="9" t="n">
        <x:f>IF(ISNUMBER($E$5),IF(AND($E$5=INT($E$5),$E$5&gt;=1900,$E$5&lt;=9999),DATE($E$5,5,1),"Invalid year"),"Invalid year")</x:f>
        <x:v>46143</x:v>
      </x:c>
      <x:c r="B26" s="10" t="n">
        <x:v>30000</x:v>
      </x:c>
      <x:c r="C26" s="10" t="n">
        <x:v>20000</x:v>
      </x:c>
      <x:c r="D26" s="10"/>
      <x:c r="E26" s="10"/>
      <x:c r="F26" s="11" t="n">
        <x:f>IF(H26=2,B26-C26,"Unreported")</x:f>
        <x:v>10000</x:v>
      </x:c>
      <x:c r="G26" s="11" t="str">
        <x:f>IF(I26=2,D26-E26,"Unreported")</x:f>
        <x:v>Unreported</x:v>
      </x:c>
      <x:c r="H26" s="1" t="n">
        <x:f>COUNT(B26:C26)</x:f>
        <x:v>2</x:v>
      </x:c>
      <x:c r="I26" s="1" t="n">
        <x:f>COUNT(D26:E26)</x:f>
        <x:v>0</x:v>
      </x:c>
      <x:c r="J26" s="5"/>
    </x:row>
    <x:row r="27" ht="24" customHeight="1">
      <x:c r="A27" s="9" t="n">
        <x:f>IF(ISNUMBER($E$5),IF(AND($E$5=INT($E$5),$E$5&gt;=1900,$E$5&lt;=9999),DATE($E$5,6,1),"Invalid year"),"Invalid year")</x:f>
        <x:v>46174</x:v>
      </x:c>
      <x:c r="B27" s="10" t="n">
        <x:v>30000</x:v>
      </x:c>
      <x:c r="C27" s="10" t="n">
        <x:v>20000</x:v>
      </x:c>
      <x:c r="D27" s="10"/>
      <x:c r="E27" s="10"/>
      <x:c r="F27" s="11" t="n">
        <x:f>IF(H27=2,B27-C27,"Unreported")</x:f>
        <x:v>10000</x:v>
      </x:c>
      <x:c r="G27" s="11" t="str">
        <x:f>IF(I27=2,D27-E27,"Unreported")</x:f>
        <x:v>Unreported</x:v>
      </x:c>
      <x:c r="H27" s="1" t="n">
        <x:f>COUNT(B27:C27)</x:f>
        <x:v>2</x:v>
      </x:c>
      <x:c r="I27" s="1" t="n">
        <x:f>COUNT(D27:E27)</x:f>
        <x:v>0</x:v>
      </x:c>
      <x:c r="J27" s="5"/>
    </x:row>
    <x:row r="28" ht="24" customHeight="1">
      <x:c r="A28" s="9" t="n">
        <x:f>IF(ISNUMBER($E$5),IF(AND($E$5=INT($E$5),$E$5&gt;=1900,$E$5&lt;=9999),DATE($E$5,7,1),"Invalid year"),"Invalid year")</x:f>
        <x:v>46204</x:v>
      </x:c>
      <x:c r="B28" s="10" t="n">
        <x:v>30000</x:v>
      </x:c>
      <x:c r="C28" s="10" t="n">
        <x:v>20000</x:v>
      </x:c>
      <x:c r="D28" s="10"/>
      <x:c r="E28" s="10"/>
      <x:c r="F28" s="11" t="n">
        <x:f>IF(H28=2,B28-C28,"Unreported")</x:f>
        <x:v>10000</x:v>
      </x:c>
      <x:c r="G28" s="11" t="str">
        <x:f>IF(I28=2,D28-E28,"Unreported")</x:f>
        <x:v>Unreported</x:v>
      </x:c>
      <x:c r="H28" s="1" t="n">
        <x:f>COUNT(B28:C28)</x:f>
        <x:v>2</x:v>
      </x:c>
      <x:c r="I28" s="1" t="n">
        <x:f>COUNT(D28:E28)</x:f>
        <x:v>0</x:v>
      </x:c>
      <x:c r="J28" s="5"/>
    </x:row>
    <x:row r="29" ht="24" customHeight="1">
      <x:c r="A29" s="9" t="n">
        <x:f>IF(ISNUMBER($E$5),IF(AND($E$5=INT($E$5),$E$5&gt;=1900,$E$5&lt;=9999),DATE($E$5,8,1),"Invalid year"),"Invalid year")</x:f>
        <x:v>46235</x:v>
      </x:c>
      <x:c r="B29" s="10" t="n">
        <x:v>30000</x:v>
      </x:c>
      <x:c r="C29" s="10" t="n">
        <x:v>20000</x:v>
      </x:c>
      <x:c r="D29" s="10"/>
      <x:c r="E29" s="10"/>
      <x:c r="F29" s="11" t="n">
        <x:f>IF(H29=2,B29-C29,"Unreported")</x:f>
        <x:v>10000</x:v>
      </x:c>
      <x:c r="G29" s="11" t="str">
        <x:f>IF(I29=2,D29-E29,"Unreported")</x:f>
        <x:v>Unreported</x:v>
      </x:c>
      <x:c r="H29" s="1" t="n">
        <x:f>COUNT(B29:C29)</x:f>
        <x:v>2</x:v>
      </x:c>
      <x:c r="I29" s="1" t="n">
        <x:f>COUNT(D29:E29)</x:f>
        <x:v>0</x:v>
      </x:c>
      <x:c r="J29" s="5"/>
    </x:row>
    <x:row r="30" ht="24" customHeight="1">
      <x:c r="A30" s="9" t="n">
        <x:f>IF(ISNUMBER($E$5),IF(AND($E$5=INT($E$5),$E$5&gt;=1900,$E$5&lt;=9999),DATE($E$5,9,1),"Invalid year"),"Invalid year")</x:f>
        <x:v>46266</x:v>
      </x:c>
      <x:c r="B30" s="10" t="n">
        <x:v>30000</x:v>
      </x:c>
      <x:c r="C30" s="10" t="n">
        <x:v>20000</x:v>
      </x:c>
      <x:c r="D30" s="10"/>
      <x:c r="E30" s="10"/>
      <x:c r="F30" s="11" t="n">
        <x:f>IF(H30=2,B30-C30,"Unreported")</x:f>
        <x:v>10000</x:v>
      </x:c>
      <x:c r="G30" s="11" t="str">
        <x:f>IF(I30=2,D30-E30,"Unreported")</x:f>
        <x:v>Unreported</x:v>
      </x:c>
      <x:c r="H30" s="1" t="n">
        <x:f>COUNT(B30:C30)</x:f>
        <x:v>2</x:v>
      </x:c>
      <x:c r="I30" s="1" t="n">
        <x:f>COUNT(D30:E30)</x:f>
        <x:v>0</x:v>
      </x:c>
      <x:c r="J30" s="5"/>
    </x:row>
    <x:row r="31" ht="24" customHeight="1">
      <x:c r="A31" s="9" t="n">
        <x:f>IF(ISNUMBER($E$5),IF(AND($E$5=INT($E$5),$E$5&gt;=1900,$E$5&lt;=9999),DATE($E$5,10,1),"Invalid year"),"Invalid year")</x:f>
        <x:v>46296</x:v>
      </x:c>
      <x:c r="B31" s="10" t="n">
        <x:v>30000</x:v>
      </x:c>
      <x:c r="C31" s="10" t="n">
        <x:v>20000</x:v>
      </x:c>
      <x:c r="D31" s="10"/>
      <x:c r="E31" s="10"/>
      <x:c r="F31" s="11" t="n">
        <x:f>IF(H31=2,B31-C31,"Unreported")</x:f>
        <x:v>10000</x:v>
      </x:c>
      <x:c r="G31" s="11" t="str">
        <x:f>IF(I31=2,D31-E31,"Unreported")</x:f>
        <x:v>Unreported</x:v>
      </x:c>
      <x:c r="H31" s="1" t="n">
        <x:f>COUNT(B31:C31)</x:f>
        <x:v>2</x:v>
      </x:c>
      <x:c r="I31" s="1" t="n">
        <x:f>COUNT(D31:E31)</x:f>
        <x:v>0</x:v>
      </x:c>
      <x:c r="J31" s="5"/>
    </x:row>
    <x:row r="32" ht="24" customHeight="1">
      <x:c r="A32" s="9" t="n">
        <x:f>IF(ISNUMBER($E$5),IF(AND($E$5=INT($E$5),$E$5&gt;=1900,$E$5&lt;=9999),DATE($E$5,11,1),"Invalid year"),"Invalid year")</x:f>
        <x:v>46327</x:v>
      </x:c>
      <x:c r="B32" s="10" t="n">
        <x:v>30000</x:v>
      </x:c>
      <x:c r="C32" s="10" t="n">
        <x:v>20000</x:v>
      </x:c>
      <x:c r="D32" s="10"/>
      <x:c r="E32" s="10"/>
      <x:c r="F32" s="11" t="n">
        <x:f>IF(H32=2,B32-C32,"Unreported")</x:f>
        <x:v>10000</x:v>
      </x:c>
      <x:c r="G32" s="11" t="str">
        <x:f>IF(I32=2,D32-E32,"Unreported")</x:f>
        <x:v>Unreported</x:v>
      </x:c>
      <x:c r="H32" s="1" t="n">
        <x:f>COUNT(B32:C32)</x:f>
        <x:v>2</x:v>
      </x:c>
      <x:c r="I32" s="1" t="n">
        <x:f>COUNT(D32:E32)</x:f>
        <x:v>0</x:v>
      </x:c>
      <x:c r="J32" s="5"/>
    </x:row>
    <x:row r="33" ht="24" customHeight="1">
      <x:c r="A33" s="9" t="n">
        <x:f>IF(ISNUMBER($E$5),IF(AND($E$5=INT($E$5),$E$5&gt;=1900,$E$5&lt;=9999),DATE($E$5,12,1),"Invalid year"),"Invalid year")</x:f>
        <x:v>46357</x:v>
      </x:c>
      <x:c r="B33" s="10" t="n">
        <x:v>30000</x:v>
      </x:c>
      <x:c r="C33" s="10" t="n">
        <x:v>20000</x:v>
      </x:c>
      <x:c r="D33" s="10"/>
      <x:c r="E33" s="10"/>
      <x:c r="F33" s="11" t="n">
        <x:f>IF(H33=2,B33-C33,"Unreported")</x:f>
        <x:v>10000</x:v>
      </x:c>
      <x:c r="G33" s="11" t="str">
        <x:f>IF(I33=2,D33-E33,"Unreported")</x:f>
        <x:v>Unreported</x:v>
      </x:c>
      <x:c r="H33" s="1" t="n">
        <x:f>COUNT(B33:C33)</x:f>
        <x:v>2</x:v>
      </x:c>
      <x:c r="I33" s="1" t="n">
        <x:f>COUNT(D33:E33)</x:f>
        <x:v>0</x:v>
      </x:c>
      <x:c r="J33" s="5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3" t="str">
        <x:v>Yellow cells are editable. Blue numbers are inputs. Other cells contain formulas.</x:v>
      </x:c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3" t="str">
        <x:v>Freeze the original budget. Enter net revenue and expense totals on the same accounting basis.</x:v>
      </x:c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4" customHeight="1">
      <x:c r="A37" s="3" t="str">
        <x:v>Enter both actual fields for every closed month, including explicit zeros. Leave future actuals blank.</x:v>
      </x:c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4" customHeight="1">
      <x:c r="A38" s="3" t="str">
        <x:v>YTD is unavailable when any selected month is incomplete. A blank is not a zero.</x:v>
      </x:c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4" customHeight="1">
      <x:c r="A39" s="3" t="str">
        <x:v>Returns reduce revenue; supplier credits reduce expenses. Do not classify either twice.</x:v>
      </x:c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4" customHeight="1">
      <x:c r="A40" s="3" t="str">
        <x:v>Operating result excludes tax, interest and other items outside your included expense boundary.</x:v>
      </x:c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4" customHeight="1">
      <x:c r="A41" s="3" t="str">
        <x:v>Positive expense variance is unfavorable. Zero budget has no percentage. Negative budgets use ABS(budget).</x:v>
      </x:c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4" customHeight="1">
      <x:c r="A42" s="3" t="str">
        <x:v>Change the year label only for this Jan–Dec report; monthly row labels are calendar months.</x:v>
      </x:c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3" t="str">
        <x:v>Source: original fictional MyBreakeven example. Method: openstax.org/books/principles-managerial-accounting/pages/7-5-explain-how-budgets-are-used-to-evaluate-goals</x:v>
      </x:c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</x:sheetData>
  <x:dataValidations count="1">
    <x:dataValidation type="whole" operator="between" sqref="B5">
      <x:formula1>1</x:formula1>
      <x:formula2>12</x:formula2>
    </x:dataValidation>
  </x:dataValidations>
  <x:pageMargins left="0.7" right="0.7" top="0.75" bottom="0.75" header="0.3" footer="0.3"/>
</x:worksheet>
</file>