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c5503ef8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budget" sheetId="1" r:id="R7109f868f01a4169"/>
    <x:sheet xmlns:r="http://schemas.openxmlformats.org/officeDocument/2006/relationships" name="Example" sheetId="2" r:id="R4e159e217fe14e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-&quot;"/>
    <x:numFmt numFmtId="201" formatCode="#,##0"/>
    <x:numFmt numFmtId="202" formatCode="0.0%"/>
    <x:numFmt numFmtId="203" formatCode="#,##0;(#,##0);&quot;-&quot;"/>
  </x:numFmts>
  <x:fonts count="8">
    <x:font>
      <x:sz val="11"/>
      <x:name val="Carlito"/>
    </x:font>
    <x:font>
      <x:sz val="11"/>
      <x:color rgb="FF18352D"/>
      <x:name val="Arial"/>
    </x:font>
    <x:font>
      <x:b/>
      <x:sz val="16"/>
      <x:color rgb="FF18352D"/>
      <x:name val="Arial"/>
    </x:font>
    <x:font>
      <x:i/>
      <x:sz val="10"/>
      <x:color rgb="FF18352D"/>
      <x:name val="Arial"/>
    </x:font>
    <x:font>
      <x:b/>
      <x:sz val="11"/>
      <x:color rgb="FFFFFFFF"/>
      <x:name val="Arial"/>
    </x:font>
    <x:font>
      <x:b/>
      <x:sz val="11"/>
      <x:color rgb="FF18352D"/>
      <x:name val="Arial"/>
    </x:font>
    <x:font>
      <x:sz val="11"/>
      <x:color rgb="FF1560A8"/>
      <x:name val="Arial"/>
    </x:font>
    <x:font>
      <x:sz val="10"/>
      <x:color rgb="FF53675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2D"/>
      </x:patternFill>
    </x:fill>
    <x:fill>
      <x:patternFill patternType="solid">
        <x:fgColor rgb="FFFFF5D8"/>
      </x:patternFill>
    </x:fill>
    <x:fill>
      <x:patternFill patternType="solid">
        <x:fgColor rgb="FFEAF2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6" fillId="3" borderId="0" xfId="0" applyNumberFormat="1" applyFont="1" applyFill="1" applyBorder="1"/>
    <x:xf numFmtId="202" fontId="6" fillId="3" borderId="0" xfId="0" applyNumberFormat="1" applyFont="1" applyFill="1" applyBorder="1"/>
    <x:xf numFmtId="200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ont>
        <x:color rgb="FF9B2020"/>
      </x:font>
      <x:fill>
        <x:patternFill patternType="solid">
          <x:bgColor rgb="FFFDE8E8"/>
        </x:patternFill>
      </x:fill>
    </x:dxf>
    <x:dxf>
      <x:font>
        <x:color rgb="FF9B2020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4bd4773c34c2f" /><Relationship Type="http://schemas.openxmlformats.org/officeDocument/2006/relationships/theme" Target="/xl/theme/theme1.xml" Id="Rdf508a3aa15b4809" /><Relationship Type="http://schemas.openxmlformats.org/officeDocument/2006/relationships/sharedStrings" Target="/xl/sharedStrings.xml" Id="Ree4b8152e5234ef4" /><Relationship Type="http://schemas.openxmlformats.org/officeDocument/2006/relationships/worksheet" Target="/xl/worksheets/sheet1.xml" Id="R7109f868f01a4169" /><Relationship Type="http://schemas.openxmlformats.org/officeDocument/2006/relationships/worksheet" Target="/xl/worksheets/sheet2.xml" Id="R4e159e217fe14e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Cleaning business monthly budget</x:v>
      </x:c>
      <x:c r="B2" s="1"/>
      <x:c r="C2" s="1"/>
      <x:c r="D2" s="1"/>
    </x:row>
    <x:row r="3" ht="32" customHeight="1">
      <x:c r="A3" s="3" t="str">
        <x:v>Enter all yellow inputs. Use zero only when a cost does not apply.</x:v>
      </x:c>
      <x:c r="B3" s="1"/>
      <x:c r="C3" s="1"/>
      <x:c r="D3" s="1"/>
    </x:row>
    <x:row r="4" ht="30" customHeight="1">
      <x:c r="A4" s="5" t="str">
        <x:v>Monthly result</x:v>
      </x:c>
      <x:c r="B4" s="5" t="str">
        <x:v>Budget</x:v>
      </x:c>
      <x:c r="C4" s="5" t="str">
        <x:v>Actual</x:v>
      </x:c>
      <x:c r="D4" s="5" t="str">
        <x:v>Actual less budget</x:v>
      </x:c>
    </x:row>
    <x:row r="5" ht="25" customHeight="1">
      <x:c r="A5" s="1" t="str">
        <x:v>Result after entered owner pay</x:v>
      </x:c>
      <x:c r="B5" s="13" t="str">
        <x:f>B32</x:f>
        <x:v>Enter all inputs</x:v>
      </x:c>
      <x:c r="C5" s="13" t="str">
        <x:f>C32</x:f>
        <x:v>Enter all inputs</x:v>
      </x:c>
      <x:c r="D5" s="13" t="str">
        <x:f>IF(AND(ISNUMBER(B5),ISNUMBER(C5)),C5-B5,"Complete both columns")</x:f>
        <x:v>Complete both columns</x:v>
      </x:c>
    </x:row>
    <x:row r="6" ht="25" customHeight="1">
      <x:c r="A6" s="1" t="str">
        <x:v>Jobs needed for target profit</x:v>
      </x:c>
      <x:c r="B6" s="14" t="str">
        <x:f>B35</x:f>
        <x:v>Enter all inputs</x:v>
      </x:c>
      <x:c r="C6" s="14" t="str">
        <x:f>C35</x:f>
        <x:v>Enter all inputs</x:v>
      </x:c>
      <x:c r="D6" s="14" t="str">
        <x:f>IF(AND(ISNUMBER(B6),ISNUMBER(C6)),C6-B6,"Complete both columns")</x:f>
        <x:v>Complete both columns</x:v>
      </x:c>
    </x:row>
    <x:row r="7" ht="25" customHeight="1">
      <x:c r="A7" s="1" t="str">
        <x:v>Whole-job capacity</x:v>
      </x:c>
      <x:c r="B7" s="14" t="str">
        <x:f>B38</x:f>
        <x:v>Enter all inputs</x:v>
      </x:c>
      <x:c r="C7" s="14" t="str">
        <x:f>C38</x:f>
        <x:v>Enter all inputs</x:v>
      </x:c>
      <x:c r="D7" s="14" t="str">
        <x:f>IF(AND(ISNUMBER(B7),ISNUMBER(C7)),C7-B7,"Complete both columns")</x:f>
        <x:v>Complete both columns</x:v>
      </x:c>
    </x:row>
    <x:row r="8" ht="25" customHeight="1">
      <x:c r="A8" s="1"/>
      <x:c r="B8" s="1"/>
      <x:c r="C8" s="1"/>
      <x:c r="D8" s="1"/>
    </x:row>
    <x:row r="9" ht="25" customHeight="1">
      <x:c r="A9" s="1" t="str">
        <x:v>Month / reference</x:v>
      </x:c>
      <x:c r="B9" s="6"/>
      <x:c r="C9" s="1"/>
      <x:c r="D9" s="1"/>
    </x:row>
    <x:row r="10" ht="25" customHeight="1">
      <x:c r="A10" s="1" t="str">
        <x:v>Currency label</x:v>
      </x:c>
      <x:c r="B10" s="6"/>
      <x:c r="C10" s="1"/>
      <x:c r="D10" s="1"/>
    </x:row>
    <x:row r="11" ht="25" customHeight="1">
      <x:c r="A11" s="8" t="str">
        <x:v>Input</x:v>
      </x:c>
      <x:c r="B11" s="8" t="str">
        <x:v>Budget</x:v>
      </x:c>
      <x:c r="C11" s="8" t="str">
        <x:v>Actual</x:v>
      </x:c>
      <x:c r="D11" s="1"/>
    </x:row>
    <x:row r="12" ht="25" customHeight="1">
      <x:c r="A12" s="1" t="str">
        <x:v>Completed jobs</x:v>
      </x:c>
      <x:c r="B12" s="11"/>
      <x:c r="C12" s="11"/>
      <x:c r="D12" s="1"/>
    </x:row>
    <x:row r="13" ht="25" customHeight="1">
      <x:c r="A13" s="1" t="str">
        <x:v>Collected revenue per job</x:v>
      </x:c>
      <x:c r="B13" s="10"/>
      <x:c r="C13" s="10"/>
      <x:c r="D13" s="1"/>
    </x:row>
    <x:row r="14" ht="25" customHeight="1">
      <x:c r="A14" s="1" t="str">
        <x:v>Total paid worker-hours</x:v>
      </x:c>
      <x:c r="B14" s="10"/>
      <x:c r="C14" s="10"/>
      <x:c r="D14" s="1"/>
    </x:row>
    <x:row r="15" ht="25" customHeight="1">
      <x:c r="A15" s="1" t="str">
        <x:v>Loaded cost per paid hour</x:v>
      </x:c>
      <x:c r="B15" s="10"/>
      <x:c r="C15" s="10"/>
      <x:c r="D15" s="1"/>
    </x:row>
    <x:row r="16" ht="25" customHeight="1">
      <x:c r="A16" s="1" t="str">
        <x:v>Supplies per job</x:v>
      </x:c>
      <x:c r="B16" s="10"/>
      <x:c r="C16" s="10"/>
      <x:c r="D16" s="1"/>
    </x:row>
    <x:row r="17" ht="25" customHeight="1">
      <x:c r="A17" s="1" t="str">
        <x:v>Travel cost per job</x:v>
      </x:c>
      <x:c r="B17" s="10"/>
      <x:c r="C17" s="10"/>
      <x:c r="D17" s="1"/>
    </x:row>
    <x:row r="18" ht="25" customHeight="1">
      <x:c r="A18" s="1" t="str">
        <x:v>Payment fee rate</x:v>
      </x:c>
      <x:c r="B18" s="12"/>
      <x:c r="C18" s="12"/>
      <x:c r="D18" s="1"/>
    </x:row>
    <x:row r="19" ht="25" customHeight="1">
      <x:c r="A19" s="1" t="str">
        <x:v>Monthly fixed overhead</x:v>
      </x:c>
      <x:c r="B19" s="10"/>
      <x:c r="C19" s="10"/>
      <x:c r="D19" s="1"/>
    </x:row>
    <x:row r="20" ht="25" customHeight="1">
      <x:c r="A20" s="1" t="str">
        <x:v>Owner pay outside payroll</x:v>
      </x:c>
      <x:c r="B20" s="10"/>
      <x:c r="C20" s="10"/>
      <x:c r="D20" s="1"/>
    </x:row>
    <x:row r="21" ht="25" customHeight="1">
      <x:c r="A21" s="1" t="str">
        <x:v>Target profit after owner pay</x:v>
      </x:c>
      <x:c r="B21" s="10"/>
      <x:c r="C21" s="10"/>
      <x:c r="D21" s="1"/>
    </x:row>
    <x:row r="22" ht="25" customHeight="1">
      <x:c r="A22" s="1" t="str">
        <x:v>Productive share of paid time</x:v>
      </x:c>
      <x:c r="B22" s="12"/>
      <x:c r="C22" s="12"/>
      <x:c r="D22" s="1"/>
    </x:row>
    <x:row r="23" ht="25" customHeight="1">
      <x:c r="A23" s="1" t="str">
        <x:v>Worker-hours per completed job</x:v>
      </x:c>
      <x:c r="B23" s="10"/>
      <x:c r="C23" s="10"/>
      <x:c r="D23" s="1"/>
    </x:row>
    <x:row r="24" ht="25" customHeight="1">
      <x:c r="A24" s="1"/>
      <x:c r="B24" s="1"/>
      <x:c r="C24" s="1"/>
      <x:c r="D24" s="1"/>
    </x:row>
    <x:row r="25" ht="25" customHeight="1">
      <x:c r="A25" s="8" t="str">
        <x:v>Calculation</x:v>
      </x:c>
      <x:c r="B25" s="8" t="str">
        <x:v>Budget</x:v>
      </x:c>
      <x:c r="C25" s="8" t="str">
        <x:v>Actual</x:v>
      </x:c>
      <x:c r="D25" s="1"/>
    </x:row>
    <x:row r="26" ht="25" customHeight="1">
      <x:c r="A26" s="1" t="str">
        <x:v>Revenue</x:v>
      </x:c>
      <x:c r="B26" s="13" t="str">
        <x:f>IF(COUNT(B12:B23)=12,B12*B13,"Enter all inputs")</x:f>
        <x:v>Enter all inputs</x:v>
      </x:c>
      <x:c r="C26" s="13" t="str">
        <x:f>IF(COUNT(C12:C23)=12,C12*C13,"Enter all inputs")</x:f>
        <x:v>Enter all inputs</x:v>
      </x:c>
      <x:c r="D26" s="1"/>
    </x:row>
    <x:row r="27" ht="25" customHeight="1">
      <x:c r="A27" s="1" t="str">
        <x:v>Payroll for all paid hours</x:v>
      </x:c>
      <x:c r="B27" s="13" t="str">
        <x:f>IF(COUNT(B12:B23)=12,B14*B15,"Enter all inputs")</x:f>
        <x:v>Enter all inputs</x:v>
      </x:c>
      <x:c r="C27" s="13" t="str">
        <x:f>IF(COUNT(C12:C23)=12,C14*C15,"Enter all inputs")</x:f>
        <x:v>Enter all inputs</x:v>
      </x:c>
      <x:c r="D27" s="1"/>
    </x:row>
    <x:row r="28" ht="25" customHeight="1">
      <x:c r="A28" s="1" t="str">
        <x:v>Variable costs per job</x:v>
      </x:c>
      <x:c r="B28" s="13" t="str">
        <x:f>IF(COUNT(B12:B23)=12,SUM(B16:B17)+B13*B18,"Enter all inputs")</x:f>
        <x:v>Enter all inputs</x:v>
      </x:c>
      <x:c r="C28" s="13" t="str">
        <x:f>IF(COUNT(C12:C23)=12,SUM(C16:C17)+C13*C18,"Enter all inputs")</x:f>
        <x:v>Enter all inputs</x:v>
      </x:c>
      <x:c r="D28" s="1"/>
    </x:row>
    <x:row r="29" ht="25" customHeight="1">
      <x:c r="A29" s="1" t="str">
        <x:v>Contribution per job before monthly payroll</x:v>
      </x:c>
      <x:c r="B29" s="13" t="str">
        <x:f>IF(COUNT(B12:B23)=12,B13-B28,"Enter all inputs")</x:f>
        <x:v>Enter all inputs</x:v>
      </x:c>
      <x:c r="C29" s="13" t="str">
        <x:f>IF(COUNT(C12:C23)=12,C13-C28,"Enter all inputs")</x:f>
        <x:v>Enter all inputs</x:v>
      </x:c>
      <x:c r="D29" s="1"/>
    </x:row>
    <x:row r="30" ht="25" customHeight="1">
      <x:c r="A30" s="1" t="str">
        <x:v>Monthly contribution before payroll</x:v>
      </x:c>
      <x:c r="B30" s="13" t="str">
        <x:f>IF(COUNT(B12:B23)=12,B12*B29,"Enter all inputs")</x:f>
        <x:v>Enter all inputs</x:v>
      </x:c>
      <x:c r="C30" s="13" t="str">
        <x:f>IF(COUNT(C12:C23)=12,C12*C29,"Enter all inputs")</x:f>
        <x:v>Enter all inputs</x:v>
      </x:c>
      <x:c r="D30" s="1"/>
    </x:row>
    <x:row r="31" ht="25" customHeight="1">
      <x:c r="A31" s="1" t="str">
        <x:v>Commitments including payroll and owner pay</x:v>
      </x:c>
      <x:c r="B31" s="13" t="str">
        <x:f>IF(COUNT(B12:B23)=12,SUM(B27,B19:B20),"Enter all inputs")</x:f>
        <x:v>Enter all inputs</x:v>
      </x:c>
      <x:c r="C31" s="13" t="str">
        <x:f>IF(COUNT(C12:C23)=12,SUM(C27,C19:C20),"Enter all inputs")</x:f>
        <x:v>Enter all inputs</x:v>
      </x:c>
      <x:c r="D31" s="1"/>
    </x:row>
    <x:row r="32" ht="25" customHeight="1">
      <x:c r="A32" s="1" t="str">
        <x:v>Result after entered owner pay</x:v>
      </x:c>
      <x:c r="B32" s="13" t="str">
        <x:f>IF(COUNT(B12:B23)=12,B30-B31,"Enter all inputs")</x:f>
        <x:v>Enter all inputs</x:v>
      </x:c>
      <x:c r="C32" s="13" t="str">
        <x:f>IF(COUNT(C12:C23)=12,C30-C31,"Enter all inputs")</x:f>
        <x:v>Enter all inputs</x:v>
      </x:c>
      <x:c r="D32" s="1"/>
    </x:row>
    <x:row r="33" ht="25" customHeight="1">
      <x:c r="A33" s="1" t="str">
        <x:v>Commitments plus target profit</x:v>
      </x:c>
      <x:c r="B33" s="13" t="str">
        <x:f>IF(COUNT(B12:B23)=12,SUM(B31,B21),"Enter all inputs")</x:f>
        <x:v>Enter all inputs</x:v>
      </x:c>
      <x:c r="C33" s="13" t="str">
        <x:f>IF(COUNT(C12:C23)=12,SUM(C31,C21),"Enter all inputs")</x:f>
        <x:v>Enter all inputs</x:v>
      </x:c>
      <x:c r="D33" s="1"/>
    </x:row>
    <x:row r="34" ht="25" customHeight="1">
      <x:c r="A34" s="1" t="str">
        <x:v>Exact jobs needed for target</x:v>
      </x:c>
      <x:c r="B34" s="13" t="str">
        <x:f>IF(COUNT(B12:B23)=12,IF(B29&gt;0,B33/B29,"No positive contribution"),"Enter all inputs")</x:f>
        <x:v>Enter all inputs</x:v>
      </x:c>
      <x:c r="C34" s="13" t="str">
        <x:f>IF(COUNT(C12:C23)=12,IF(C29&gt;0,C33/C29,"No positive contribution"),"Enter all inputs")</x:f>
        <x:v>Enter all inputs</x:v>
      </x:c>
      <x:c r="D34" s="1"/>
    </x:row>
    <x:row r="35" ht="25" customHeight="1">
      <x:c r="A35" s="1" t="str">
        <x:v>Whole jobs needed for target</x:v>
      </x:c>
      <x:c r="B35" s="15" t="str">
        <x:f>IF(COUNT(B12:B23)=12,IF(ISNUMBER(B34),ROUNDUP(B34,0),"No positive contribution"),"Enter all inputs")</x:f>
        <x:v>Enter all inputs</x:v>
      </x:c>
      <x:c r="C35" s="15" t="str">
        <x:f>IF(COUNT(C12:C23)=12,IF(ISNUMBER(C34),ROUNDUP(C34,0),"No positive contribution"),"Enter all inputs")</x:f>
        <x:v>Enter all inputs</x:v>
      </x:c>
      <x:c r="D35" s="1"/>
    </x:row>
    <x:row r="36" ht="25" customHeight="1">
      <x:c r="A36" s="1" t="str">
        <x:v>Productive worker-hours</x:v>
      </x:c>
      <x:c r="B36" s="13" t="str">
        <x:f>IF(COUNT(B12:B23)=12,B14*B22,"Enter all inputs")</x:f>
        <x:v>Enter all inputs</x:v>
      </x:c>
      <x:c r="C36" s="13" t="str">
        <x:f>IF(COUNT(C12:C23)=12,C14*C22,"Enter all inputs")</x:f>
        <x:v>Enter all inputs</x:v>
      </x:c>
      <x:c r="D36" s="1"/>
    </x:row>
    <x:row r="37" ht="25" customHeight="1">
      <x:c r="A37" s="1" t="str">
        <x:v>Exact monthly capacity</x:v>
      </x:c>
      <x:c r="B37" s="13" t="str">
        <x:f>IF(COUNT(B12:B23)=12,IF(B23&gt;0,B36/B23,"Enter positive job hours"),"Enter all inputs")</x:f>
        <x:v>Enter all inputs</x:v>
      </x:c>
      <x:c r="C37" s="13" t="str">
        <x:f>IF(COUNT(C12:C23)=12,IF(C23&gt;0,C36/C23,"Enter positive job hours"),"Enter all inputs")</x:f>
        <x:v>Enter all inputs</x:v>
      </x:c>
      <x:c r="D37" s="1"/>
    </x:row>
    <x:row r="38" ht="25" customHeight="1">
      <x:c r="A38" s="1" t="str">
        <x:v>Whole-job capacity</x:v>
      </x:c>
      <x:c r="B38" s="15" t="str">
        <x:f>IF(COUNT(B12:B23)=12,IF(ISNUMBER(B37),ROUNDDOWN(B37,0),"Enter positive job hours"),"Enter all inputs")</x:f>
        <x:v>Enter all inputs</x:v>
      </x:c>
      <x:c r="C38" s="15" t="str">
        <x:f>IF(COUNT(C12:C23)=12,IF(ISNUMBER(C37),ROUNDDOWN(C37,0),"Enter positive job hours"),"Enter all inputs")</x:f>
        <x:v>Enter all inputs</x:v>
      </x:c>
      <x:c r="D38" s="1"/>
    </x:row>
    <x:row r="39" ht="25" customHeight="1">
      <x:c r="A39" s="1" t="str">
        <x:v>Does the target fit capacity?</x:v>
      </x:c>
      <x:c r="B39" s="1" t="str">
        <x:f>IF(COUNT(B12:B23)=12,IF(AND(ISNUMBER(B35),ISNUMBER(B38)),IF(B35&lt;=B38,"Yes","No"),"Review contribution and hours"),"Enter all inputs")</x:f>
        <x:v>Enter all inputs</x:v>
      </x:c>
      <x:c r="C39" s="1" t="str">
        <x:f>IF(COUNT(C12:C23)=12,IF(AND(ISNUMBER(C35),ISNUMBER(C38)),IF(C35&lt;=C38,"Yes","No"),"Review contribution and hours"),"Enter all inputs")</x:f>
        <x:v>Enter all inputs</x:v>
      </x:c>
      <x:c r="D39" s="1"/>
    </x:row>
    <x:row r="40" ht="25" customHeight="1">
      <x:c r="A40" s="1"/>
      <x:c r="B40" s="1"/>
      <x:c r="C40" s="1"/>
      <x:c r="D40" s="1"/>
    </x:row>
    <x:row r="41" ht="25" customHeight="1">
      <x:c r="A41" s="16" t="str">
        <x:v>Payroll includes all paid time, including idle and admin hours.</x:v>
      </x:c>
      <x:c r="B41" s="16"/>
      <x:c r="C41" s="16"/>
      <x:c r="D41" s="16"/>
    </x:row>
    <x:row r="42" ht="25" customHeight="1">
      <x:c r="A42" s="16" t="str">
        <x:v>Hold paid hours fixed for this monthly target; revise if staffing changes.</x:v>
      </x:c>
      <x:c r="B42" s="16"/>
      <x:c r="C42" s="16"/>
      <x:c r="D42" s="16"/>
    </x:row>
    <x:row r="43" ht="25" customHeight="1">
      <x:c r="A43" s="16" t="str">
        <x:v>Owner pay excludes owner labor already included in payroll.</x:v>
      </x:c>
      <x:c r="B43" s="16"/>
      <x:c r="C43" s="16"/>
      <x:c r="D43" s="16"/>
    </x:row>
    <x:row r="44" ht="25" customHeight="1">
      <x:c r="A44" s="16" t="str">
        <x:v>Results exclude unentered taxes, debt, equipment and cash timing.</x:v>
      </x:c>
      <x:c r="B44" s="16"/>
      <x:c r="C44" s="16"/>
      <x:c r="D44" s="16"/>
    </x:row>
    <x:row r="45" ht="25" customHeight="1">
      <x:c r="A45" s="16" t="str">
        <x:v>Currency labels do not convert amounts. Enter rates as 3% and 80%.</x:v>
      </x:c>
      <x:c r="B45" s="16"/>
      <x:c r="C45" s="16"/>
      <x:c r="D45" s="16"/>
    </x:row>
    <x:row r="46" ht="25" customHeight="1">
      <x:c r="A46" s="16" t="str">
        <x:v>Source: MyBreakeven illustrative inputs, October 11, 2026.</x:v>
      </x:c>
      <x:c r="B46" s="16"/>
      <x:c r="C46" s="16"/>
      <x:c r="D46" s="16"/>
    </x:row>
    <x:row r="47" ht="25" customHeight="1">
      <x:c r="A47" s="16" t="str">
        <x:v>Guide: mybreakeven.com/resources/cleaning-business-budget-template/</x:v>
      </x:c>
      <x:c r="B47" s="16"/>
      <x:c r="C47" s="16"/>
      <x:c r="D47" s="16"/>
    </x:row>
    <x:row r="48" ht="25" customHeight="1">
      <x:c r="A48" s="1"/>
      <x:c r="B48" s="1"/>
      <x:c r="C48" s="1"/>
      <x:c r="D48" s="1"/>
    </x:row>
  </x:sheetData>
  <x:conditionalFormatting sqref="D5:D5">
    <x:cfRule type="cellIs" dxfId="0" priority="1" operator="lessThan">
      <x:formula>0</x:formula>
    </x:cfRule>
  </x:conditionalFormatting>
  <x:dataValidations count="6">
    <x:dataValidation type="decimal" operator="between" sqref="B13:C17">
      <x:formula1>0</x:formula1>
      <x:formula2>1000000000</x:formula2>
    </x:dataValidation>
    <x:dataValidation type="decimal" operator="between" sqref="B19:C21">
      <x:formula1>0</x:formula1>
      <x:formula2>1000000000</x:formula2>
    </x:dataValidation>
    <x:dataValidation type="decimal" operator="greaterThan" sqref="B23:C23">
      <x:formula1>0</x:formula1>
    </x:dataValidation>
    <x:dataValidation type="decimal" operator="between" sqref="B18:C18">
      <x:formula1>0</x:formula1>
      <x:formula2>1</x:formula2>
    </x:dataValidation>
    <x:dataValidation type="decimal" operator="between" sqref="B22:C22">
      <x:formula1>0</x:formula1>
      <x:formula2>1</x:formula2>
    </x:dataValidation>
    <x:dataValidation type="whole" operator="between" sqref="B12:C12">
      <x:formula1>0</x:formula1>
      <x:formula2>1000000000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Cleaning business monthly budget</x:v>
      </x:c>
      <x:c r="B2" s="1"/>
      <x:c r="C2" s="1"/>
      <x:c r="D2" s="1"/>
    </x:row>
    <x:row r="3" ht="32" customHeight="1">
      <x:c r="A3" s="3" t="str">
        <x:v>Illustrative USD assumptions, not industry averages</x:v>
      </x:c>
      <x:c r="B3" s="1"/>
      <x:c r="C3" s="1"/>
      <x:c r="D3" s="1"/>
    </x:row>
    <x:row r="4" ht="30" customHeight="1">
      <x:c r="A4" s="5" t="str">
        <x:v>Monthly result</x:v>
      </x:c>
      <x:c r="B4" s="5" t="str">
        <x:v>Budget</x:v>
      </x:c>
      <x:c r="C4" s="5" t="str">
        <x:v>Actual</x:v>
      </x:c>
      <x:c r="D4" s="5" t="str">
        <x:v>Actual less budget</x:v>
      </x:c>
    </x:row>
    <x:row r="5" ht="25" customHeight="1">
      <x:c r="A5" s="1" t="str">
        <x:v>Result after entered owner pay</x:v>
      </x:c>
      <x:c r="B5" s="13" t="n">
        <x:f>B32</x:f>
        <x:v>2308</x:v>
      </x:c>
      <x:c r="C5" s="13" t="n">
        <x:f>C32</x:f>
        <x:v>459.1999999999989</x:v>
      </x:c>
      <x:c r="D5" s="13" t="n">
        <x:f>IF(AND(ISNUMBER(B5),ISNUMBER(C5)),C5-B5,"Complete both columns")</x:f>
        <x:v>-1848.800000000001</x:v>
      </x:c>
    </x:row>
    <x:row r="6" ht="25" customHeight="1">
      <x:c r="A6" s="1" t="str">
        <x:v>Jobs needed for target profit</x:v>
      </x:c>
      <x:c r="B6" s="14" t="n">
        <x:f>B35</x:f>
        <x:v>69</x:v>
      </x:c>
      <x:c r="C6" s="14" t="n">
        <x:f>C35</x:f>
        <x:v>73</x:v>
      </x:c>
      <x:c r="D6" s="14" t="n">
        <x:f>IF(AND(ISNUMBER(B6),ISNUMBER(C6)),C6-B6,"Complete both columns")</x:f>
        <x:v>4</x:v>
      </x:c>
    </x:row>
    <x:row r="7" ht="25" customHeight="1">
      <x:c r="A7" s="1" t="str">
        <x:v>Whole-job capacity</x:v>
      </x:c>
      <x:c r="B7" s="14" t="n">
        <x:f>B38</x:f>
        <x:v>80</x:v>
      </x:c>
      <x:c r="C7" s="14" t="n">
        <x:f>C38</x:f>
        <x:v>72</x:v>
      </x:c>
      <x:c r="D7" s="14" t="n">
        <x:f>IF(AND(ISNUMBER(B7),ISNUMBER(C7)),C7-B7,"Complete both columns")</x:f>
        <x:v>-8</x:v>
      </x:c>
    </x:row>
    <x:row r="8" ht="25" customHeight="1">
      <x:c r="A8" s="1"/>
      <x:c r="B8" s="1"/>
      <x:c r="C8" s="1"/>
      <x:c r="D8" s="1"/>
    </x:row>
    <x:row r="9" ht="25" customHeight="1">
      <x:c r="A9" s="1" t="str">
        <x:v>Month / reference</x:v>
      </x:c>
      <x:c r="B9" s="6" t="str">
        <x:v>Illustrative month</x:v>
      </x:c>
      <x:c r="C9" s="1"/>
      <x:c r="D9" s="1"/>
    </x:row>
    <x:row r="10" ht="25" customHeight="1">
      <x:c r="A10" s="1" t="str">
        <x:v>Currency label</x:v>
      </x:c>
      <x:c r="B10" s="6" t="str">
        <x:v>USD</x:v>
      </x:c>
      <x:c r="C10" s="1"/>
      <x:c r="D10" s="1"/>
    </x:row>
    <x:row r="11" ht="25" customHeight="1">
      <x:c r="A11" s="8" t="str">
        <x:v>Input</x:v>
      </x:c>
      <x:c r="B11" s="8" t="str">
        <x:v>Budget</x:v>
      </x:c>
      <x:c r="C11" s="8" t="str">
        <x:v>Actual</x:v>
      </x:c>
      <x:c r="D11" s="1"/>
    </x:row>
    <x:row r="12" ht="25" customHeight="1">
      <x:c r="A12" s="1" t="str">
        <x:v>Completed jobs</x:v>
      </x:c>
      <x:c r="B12" s="11" t="n">
        <x:v>80</x:v>
      </x:c>
      <x:c r="C12" s="11" t="n">
        <x:v>72</x:v>
      </x:c>
      <x:c r="D12" s="1"/>
    </x:row>
    <x:row r="13" ht="25" customHeight="1">
      <x:c r="A13" s="1" t="str">
        <x:v>Collected revenue per job</x:v>
      </x:c>
      <x:c r="B13" s="10" t="n">
        <x:v>180</x:v>
      </x:c>
      <x:c r="C13" s="10" t="n">
        <x:v>180</x:v>
      </x:c>
      <x:c r="D13" s="1"/>
    </x:row>
    <x:row r="14" ht="25" customHeight="1">
      <x:c r="A14" s="1" t="str">
        <x:v>Total paid worker-hours</x:v>
      </x:c>
      <x:c r="B14" s="10" t="n">
        <x:v>300</x:v>
      </x:c>
      <x:c r="C14" s="10" t="n">
        <x:v>310</x:v>
      </x:c>
      <x:c r="D14" s="1"/>
    </x:row>
    <x:row r="15" ht="25" customHeight="1">
      <x:c r="A15" s="1" t="str">
        <x:v>Loaded cost per paid hour</x:v>
      </x:c>
      <x:c r="B15" s="10" t="n">
        <x:v>24</x:v>
      </x:c>
      <x:c r="C15" s="10" t="n">
        <x:v>24</x:v>
      </x:c>
      <x:c r="D15" s="1"/>
    </x:row>
    <x:row r="16" ht="25" customHeight="1">
      <x:c r="A16" s="1" t="str">
        <x:v>Supplies per job</x:v>
      </x:c>
      <x:c r="B16" s="10" t="n">
        <x:v>12</x:v>
      </x:c>
      <x:c r="C16" s="10" t="n">
        <x:v>14</x:v>
      </x:c>
      <x:c r="D16" s="1"/>
    </x:row>
    <x:row r="17" ht="25" customHeight="1">
      <x:c r="A17" s="1" t="str">
        <x:v>Travel cost per job</x:v>
      </x:c>
      <x:c r="B17" s="10" t="n">
        <x:v>10</x:v>
      </x:c>
      <x:c r="C17" s="10" t="n">
        <x:v>12</x:v>
      </x:c>
      <x:c r="D17" s="1"/>
    </x:row>
    <x:row r="18" ht="25" customHeight="1">
      <x:c r="A18" s="1" t="str">
        <x:v>Payment fee rate</x:v>
      </x:c>
      <x:c r="B18" s="12" t="n">
        <x:v>0.03</x:v>
      </x:c>
      <x:c r="C18" s="12" t="n">
        <x:v>0.03</x:v>
      </x:c>
      <x:c r="D18" s="1"/>
    </x:row>
    <x:row r="19" ht="25" customHeight="1">
      <x:c r="A19" s="1" t="str">
        <x:v>Monthly fixed overhead</x:v>
      </x:c>
      <x:c r="B19" s="10" t="n">
        <x:v>1200</x:v>
      </x:c>
      <x:c r="C19" s="10" t="n">
        <x:v>1300</x:v>
      </x:c>
      <x:c r="D19" s="1"/>
    </x:row>
    <x:row r="20" ht="25" customHeight="1">
      <x:c r="A20" s="1" t="str">
        <x:v>Owner pay outside payroll</x:v>
      </x:c>
      <x:c r="B20" s="10" t="n">
        <x:v>1500</x:v>
      </x:c>
      <x:c r="C20" s="10" t="n">
        <x:v>1500</x:v>
      </x:c>
      <x:c r="D20" s="1"/>
    </x:row>
    <x:row r="21" ht="25" customHeight="1">
      <x:c r="A21" s="1" t="str">
        <x:v>Target profit after owner pay</x:v>
      </x:c>
      <x:c r="B21" s="10" t="n">
        <x:v>500</x:v>
      </x:c>
      <x:c r="C21" s="10" t="n">
        <x:v>500</x:v>
      </x:c>
      <x:c r="D21" s="1"/>
    </x:row>
    <x:row r="22" ht="25" customHeight="1">
      <x:c r="A22" s="1" t="str">
        <x:v>Productive share of paid time</x:v>
      </x:c>
      <x:c r="B22" s="12" t="n">
        <x:v>0.8</x:v>
      </x:c>
      <x:c r="C22" s="12" t="n">
        <x:v>0.75</x:v>
      </x:c>
      <x:c r="D22" s="1"/>
    </x:row>
    <x:row r="23" ht="25" customHeight="1">
      <x:c r="A23" s="1" t="str">
        <x:v>Worker-hours per completed job</x:v>
      </x:c>
      <x:c r="B23" s="10" t="n">
        <x:v>3</x:v>
      </x:c>
      <x:c r="C23" s="10" t="n">
        <x:v>3.2</x:v>
      </x:c>
      <x:c r="D23" s="1"/>
    </x:row>
    <x:row r="24" ht="25" customHeight="1">
      <x:c r="A24" s="1"/>
      <x:c r="B24" s="1"/>
      <x:c r="C24" s="1"/>
      <x:c r="D24" s="1"/>
    </x:row>
    <x:row r="25" ht="25" customHeight="1">
      <x:c r="A25" s="8" t="str">
        <x:v>Calculation</x:v>
      </x:c>
      <x:c r="B25" s="8" t="str">
        <x:v>Budget</x:v>
      </x:c>
      <x:c r="C25" s="8" t="str">
        <x:v>Actual</x:v>
      </x:c>
      <x:c r="D25" s="1"/>
    </x:row>
    <x:row r="26" ht="25" customHeight="1">
      <x:c r="A26" s="1" t="str">
        <x:v>Revenue</x:v>
      </x:c>
      <x:c r="B26" s="13" t="n">
        <x:f>IF(COUNT(B12:B23)=12,B12*B13,"Enter all inputs")</x:f>
        <x:v>14400</x:v>
      </x:c>
      <x:c r="C26" s="13" t="n">
        <x:f>IF(COUNT(C12:C23)=12,C12*C13,"Enter all inputs")</x:f>
        <x:v>12960</x:v>
      </x:c>
      <x:c r="D26" s="1"/>
    </x:row>
    <x:row r="27" ht="25" customHeight="1">
      <x:c r="A27" s="1" t="str">
        <x:v>Payroll for all paid hours</x:v>
      </x:c>
      <x:c r="B27" s="13" t="n">
        <x:f>IF(COUNT(B12:B23)=12,B14*B15,"Enter all inputs")</x:f>
        <x:v>7200</x:v>
      </x:c>
      <x:c r="C27" s="13" t="n">
        <x:f>IF(COUNT(C12:C23)=12,C14*C15,"Enter all inputs")</x:f>
        <x:v>7440</x:v>
      </x:c>
      <x:c r="D27" s="1"/>
    </x:row>
    <x:row r="28" ht="25" customHeight="1">
      <x:c r="A28" s="1" t="str">
        <x:v>Variable costs per job</x:v>
      </x:c>
      <x:c r="B28" s="13" t="n">
        <x:f>IF(COUNT(B12:B23)=12,SUM(B16:B17)+B13*B18,"Enter all inputs")</x:f>
        <x:v>27.4</x:v>
      </x:c>
      <x:c r="C28" s="13" t="n">
        <x:f>IF(COUNT(C12:C23)=12,SUM(C16:C17)+C13*C18,"Enter all inputs")</x:f>
        <x:v>31.4</x:v>
      </x:c>
      <x:c r="D28" s="1"/>
    </x:row>
    <x:row r="29" ht="25" customHeight="1">
      <x:c r="A29" s="1" t="str">
        <x:v>Contribution per job before monthly payroll</x:v>
      </x:c>
      <x:c r="B29" s="13" t="n">
        <x:f>IF(COUNT(B12:B23)=12,B13-B28,"Enter all inputs")</x:f>
        <x:v>152.6</x:v>
      </x:c>
      <x:c r="C29" s="13" t="n">
        <x:f>IF(COUNT(C12:C23)=12,C13-C28,"Enter all inputs")</x:f>
        <x:v>148.6</x:v>
      </x:c>
      <x:c r="D29" s="1"/>
    </x:row>
    <x:row r="30" ht="25" customHeight="1">
      <x:c r="A30" s="1" t="str">
        <x:v>Monthly contribution before payroll</x:v>
      </x:c>
      <x:c r="B30" s="13" t="n">
        <x:f>IF(COUNT(B12:B23)=12,B12*B29,"Enter all inputs")</x:f>
        <x:v>12208</x:v>
      </x:c>
      <x:c r="C30" s="13" t="n">
        <x:f>IF(COUNT(C12:C23)=12,C12*C29,"Enter all inputs")</x:f>
        <x:v>10699.199999999999</x:v>
      </x:c>
      <x:c r="D30" s="1"/>
    </x:row>
    <x:row r="31" ht="25" customHeight="1">
      <x:c r="A31" s="1" t="str">
        <x:v>Commitments including payroll and owner pay</x:v>
      </x:c>
      <x:c r="B31" s="13" t="n">
        <x:f>IF(COUNT(B12:B23)=12,SUM(B27,B19:B20),"Enter all inputs")</x:f>
        <x:v>9900</x:v>
      </x:c>
      <x:c r="C31" s="13" t="n">
        <x:f>IF(COUNT(C12:C23)=12,SUM(C27,C19:C20),"Enter all inputs")</x:f>
        <x:v>10240</x:v>
      </x:c>
      <x:c r="D31" s="1"/>
    </x:row>
    <x:row r="32" ht="25" customHeight="1">
      <x:c r="A32" s="1" t="str">
        <x:v>Result after entered owner pay</x:v>
      </x:c>
      <x:c r="B32" s="13" t="n">
        <x:f>IF(COUNT(B12:B23)=12,B30-B31,"Enter all inputs")</x:f>
        <x:v>2308</x:v>
      </x:c>
      <x:c r="C32" s="13" t="n">
        <x:f>IF(COUNT(C12:C23)=12,C30-C31,"Enter all inputs")</x:f>
        <x:v>459.1999999999989</x:v>
      </x:c>
      <x:c r="D32" s="1"/>
    </x:row>
    <x:row r="33" ht="25" customHeight="1">
      <x:c r="A33" s="1" t="str">
        <x:v>Commitments plus target profit</x:v>
      </x:c>
      <x:c r="B33" s="13" t="n">
        <x:f>IF(COUNT(B12:B23)=12,SUM(B31,B21),"Enter all inputs")</x:f>
        <x:v>10400</x:v>
      </x:c>
      <x:c r="C33" s="13" t="n">
        <x:f>IF(COUNT(C12:C23)=12,SUM(C31,C21),"Enter all inputs")</x:f>
        <x:v>10740</x:v>
      </x:c>
      <x:c r="D33" s="1"/>
    </x:row>
    <x:row r="34" ht="25" customHeight="1">
      <x:c r="A34" s="1" t="str">
        <x:v>Exact jobs needed for target</x:v>
      </x:c>
      <x:c r="B34" s="13" t="n">
        <x:f>IF(COUNT(B12:B23)=12,IF(B29&gt;0,B33/B29,"No positive contribution"),"Enter all inputs")</x:f>
        <x:v>68.15203145478375</x:v>
      </x:c>
      <x:c r="C34" s="13" t="n">
        <x:f>IF(COUNT(C12:C23)=12,IF(C29&gt;0,C33/C29,"No positive contribution"),"Enter all inputs")</x:f>
        <x:v>72.27456258411844</x:v>
      </x:c>
      <x:c r="D34" s="1"/>
    </x:row>
    <x:row r="35" ht="25" customHeight="1">
      <x:c r="A35" s="1" t="str">
        <x:v>Whole jobs needed for target</x:v>
      </x:c>
      <x:c r="B35" s="15" t="n">
        <x:f>IF(COUNT(B12:B23)=12,IF(ISNUMBER(B34),ROUNDUP(B34,0),"No positive contribution"),"Enter all inputs")</x:f>
        <x:v>69</x:v>
      </x:c>
      <x:c r="C35" s="15" t="n">
        <x:f>IF(COUNT(C12:C23)=12,IF(ISNUMBER(C34),ROUNDUP(C34,0),"No positive contribution"),"Enter all inputs")</x:f>
        <x:v>73</x:v>
      </x:c>
      <x:c r="D35" s="1"/>
    </x:row>
    <x:row r="36" ht="25" customHeight="1">
      <x:c r="A36" s="1" t="str">
        <x:v>Productive worker-hours</x:v>
      </x:c>
      <x:c r="B36" s="13" t="n">
        <x:f>IF(COUNT(B12:B23)=12,B14*B22,"Enter all inputs")</x:f>
        <x:v>240</x:v>
      </x:c>
      <x:c r="C36" s="13" t="n">
        <x:f>IF(COUNT(C12:C23)=12,C14*C22,"Enter all inputs")</x:f>
        <x:v>232.5</x:v>
      </x:c>
      <x:c r="D36" s="1"/>
    </x:row>
    <x:row r="37" ht="25" customHeight="1">
      <x:c r="A37" s="1" t="str">
        <x:v>Exact monthly capacity</x:v>
      </x:c>
      <x:c r="B37" s="13" t="n">
        <x:f>IF(COUNT(B12:B23)=12,IF(B23&gt;0,B36/B23,"Enter positive job hours"),"Enter all inputs")</x:f>
        <x:v>80</x:v>
      </x:c>
      <x:c r="C37" s="13" t="n">
        <x:f>IF(COUNT(C12:C23)=12,IF(C23&gt;0,C36/C23,"Enter positive job hours"),"Enter all inputs")</x:f>
        <x:v>72.65625</x:v>
      </x:c>
      <x:c r="D37" s="1"/>
    </x:row>
    <x:row r="38" ht="25" customHeight="1">
      <x:c r="A38" s="1" t="str">
        <x:v>Whole-job capacity</x:v>
      </x:c>
      <x:c r="B38" s="15" t="n">
        <x:f>IF(COUNT(B12:B23)=12,IF(ISNUMBER(B37),ROUNDDOWN(B37,0),"Enter positive job hours"),"Enter all inputs")</x:f>
        <x:v>80</x:v>
      </x:c>
      <x:c r="C38" s="15" t="n">
        <x:f>IF(COUNT(C12:C23)=12,IF(ISNUMBER(C37),ROUNDDOWN(C37,0),"Enter positive job hours"),"Enter all inputs")</x:f>
        <x:v>72</x:v>
      </x:c>
      <x:c r="D38" s="1"/>
    </x:row>
    <x:row r="39" ht="25" customHeight="1">
      <x:c r="A39" s="1" t="str">
        <x:v>Does the target fit capacity?</x:v>
      </x:c>
      <x:c r="B39" s="1" t="str">
        <x:f>IF(COUNT(B12:B23)=12,IF(AND(ISNUMBER(B35),ISNUMBER(B38)),IF(B35&lt;=B38,"Yes","No"),"Review contribution and hours"),"Enter all inputs")</x:f>
        <x:v>Yes</x:v>
      </x:c>
      <x:c r="C39" s="1" t="str">
        <x:f>IF(COUNT(C12:C23)=12,IF(AND(ISNUMBER(C35),ISNUMBER(C38)),IF(C35&lt;=C38,"Yes","No"),"Review contribution and hours"),"Enter all inputs")</x:f>
        <x:v>No</x:v>
      </x:c>
      <x:c r="D39" s="1"/>
    </x:row>
    <x:row r="40" ht="25" customHeight="1">
      <x:c r="A40" s="1"/>
      <x:c r="B40" s="1"/>
      <x:c r="C40" s="1"/>
      <x:c r="D40" s="1"/>
    </x:row>
    <x:row r="41" ht="25" customHeight="1">
      <x:c r="A41" s="16" t="str">
        <x:v>Payroll includes all paid time, including idle and admin hours.</x:v>
      </x:c>
      <x:c r="B41" s="16"/>
      <x:c r="C41" s="16"/>
      <x:c r="D41" s="16"/>
    </x:row>
    <x:row r="42" ht="25" customHeight="1">
      <x:c r="A42" s="16" t="str">
        <x:v>Hold paid hours fixed for this monthly target; revise if staffing changes.</x:v>
      </x:c>
      <x:c r="B42" s="16"/>
      <x:c r="C42" s="16"/>
      <x:c r="D42" s="16"/>
    </x:row>
    <x:row r="43" ht="25" customHeight="1">
      <x:c r="A43" s="16" t="str">
        <x:v>Owner pay excludes owner labor already included in payroll.</x:v>
      </x:c>
      <x:c r="B43" s="16"/>
      <x:c r="C43" s="16"/>
      <x:c r="D43" s="16"/>
    </x:row>
    <x:row r="44" ht="25" customHeight="1">
      <x:c r="A44" s="16" t="str">
        <x:v>Results exclude unentered taxes, debt, equipment and cash timing.</x:v>
      </x:c>
      <x:c r="B44" s="16"/>
      <x:c r="C44" s="16"/>
      <x:c r="D44" s="16"/>
    </x:row>
    <x:row r="45" ht="25" customHeight="1">
      <x:c r="A45" s="16" t="str">
        <x:v>Currency labels do not convert amounts. Enter rates as 3% and 80%.</x:v>
      </x:c>
      <x:c r="B45" s="16"/>
      <x:c r="C45" s="16"/>
      <x:c r="D45" s="16"/>
    </x:row>
    <x:row r="46" ht="25" customHeight="1">
      <x:c r="A46" s="16" t="str">
        <x:v>Source: MyBreakeven illustrative inputs, October 11, 2026.</x:v>
      </x:c>
      <x:c r="B46" s="16"/>
      <x:c r="C46" s="16"/>
      <x:c r="D46" s="16"/>
    </x:row>
    <x:row r="47" ht="25" customHeight="1">
      <x:c r="A47" s="16" t="str">
        <x:v>Guide: mybreakeven.com/resources/cleaning-business-budget-template/</x:v>
      </x:c>
      <x:c r="B47" s="16"/>
      <x:c r="C47" s="16"/>
      <x:c r="D47" s="16"/>
    </x:row>
    <x:row r="48" ht="25" customHeight="1">
      <x:c r="A48" s="1"/>
      <x:c r="B48" s="1"/>
      <x:c r="C48" s="1"/>
      <x:c r="D48" s="1"/>
    </x:row>
  </x:sheetData>
  <x:conditionalFormatting sqref="D5:D5">
    <x:cfRule type="cellIs" dxfId="1" priority="1" operator="lessThan">
      <x:formula>0</x:formula>
    </x:cfRule>
  </x:conditionalFormatting>
  <x:dataValidations count="6">
    <x:dataValidation type="decimal" operator="between" sqref="B13:C17">
      <x:formula1>0</x:formula1>
      <x:formula2>1000000000</x:formula2>
    </x:dataValidation>
    <x:dataValidation type="decimal" operator="between" sqref="B19:C21">
      <x:formula1>0</x:formula1>
      <x:formula2>1000000000</x:formula2>
    </x:dataValidation>
    <x:dataValidation type="decimal" operator="greaterThan" sqref="B23:C23">
      <x:formula1>0</x:formula1>
    </x:dataValidation>
    <x:dataValidation type="decimal" operator="between" sqref="B18:C18">
      <x:formula1>0</x:formula1>
      <x:formula2>1</x:formula2>
    </x:dataValidation>
    <x:dataValidation type="decimal" operator="between" sqref="B22:C22">
      <x:formula1>0</x:formula1>
      <x:formula2>1</x:formula2>
    </x:dataValidation>
    <x:dataValidation type="whole" operator="between" sqref="B12:C12">
      <x:formula1>0</x:formula1>
      <x:formula2>1000000000</x:formula2>
    </x:dataValidation>
  </x:dataValidations>
  <x:pageMargins left="0.7" right="0.7" top="0.75" bottom="0.75" header="0.3" footer="0.3"/>
</x:worksheet>
</file>