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14f6f813b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Budget" sheetId="1" r:id="R15f3a75823554b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;(&quot;$&quot;#,##0);-"/>
    <x:numFmt numFmtId="201" formatCode="0.0%"/>
  </x:numFmts>
  <x:fonts count="5">
    <x:font>
      <x:sz val="11"/>
      <x:name val="Carlito"/>
    </x:font>
    <x:font>
      <x:sz val="10"/>
      <x:color rgb="FF19283F"/>
      <x:name val="Arial"/>
    </x:font>
    <x:font>
      <x:b/>
      <x:sz val="14"/>
      <x:color rgb="FF182747"/>
      <x:name val="Arial"/>
    </x:font>
    <x:font>
      <x:b/>
      <x:sz val="10"/>
      <x:color rgb="FFFFFFFF"/>
      <x:name val="Arial"/>
    </x:font>
    <x:font>
      <x:sz val="10"/>
      <x:color rgb="FF1750A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82747"/>
      </x:patternFill>
    </x:fill>
    <x:fill>
      <x:patternFill patternType="solid">
        <x:fgColor rgb="FFFFF2C7"/>
      </x:patternFill>
    </x:fill>
    <x:fill>
      <x:patternFill patternType="solid">
        <x:fgColor rgb="FFEBF2FA"/>
      </x:patternFill>
    </x:fill>
    <x:fill>
      <x:patternFill patternType="solid">
        <x:fgColor rgb="FFDDE9F5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1" fontId="1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022e236494389" /><Relationship Type="http://schemas.openxmlformats.org/officeDocument/2006/relationships/theme" Target="/xl/theme/theme1.xml" Id="Rf09eb2d085794963" /><Relationship Type="http://schemas.openxmlformats.org/officeDocument/2006/relationships/sharedStrings" Target="/xl/sharedStrings.xml" Id="Rb64ab965e5c945dc" /><Relationship Type="http://schemas.openxmlformats.org/officeDocument/2006/relationships/worksheet" Target="/xl/worksheets/sheet1.xml" Id="R15f3a75823554b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7" hidden="0" customWidth="1"/>
    <x:col min="2" max="2" width="20" hidden="0" customWidth="1"/>
    <x:col min="3" max="3" width="19" hidden="0" customWidth="1"/>
    <x:col min="4" max="4" width="20" hidden="0" customWidth="1"/>
    <x:col min="5" max="5" width="34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Restaurant monthly budget</x:v>
      </x:c>
      <x:c r="B2" s="2"/>
      <x:c r="C2" s="2"/>
      <x:c r="D2" s="2"/>
      <x:c r="E2" s="2"/>
    </x:row>
    <x:row r="3">
      <x:c r="A3" s="1" t="str">
        <x:v>Illustrative USD figures: replace yellow cells with your own monthly budget and actuals.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27" customHeight="1">
      <x:c r="A5" s="4" t="str">
        <x:v>Line item</x:v>
      </x:c>
      <x:c r="B5" s="4" t="str">
        <x:v>Budget USD</x:v>
      </x:c>
      <x:c r="C5" s="4" t="str">
        <x:v>Actual USD</x:v>
      </x:c>
      <x:c r="D5" s="4" t="str">
        <x:v>Actual less budget</x:v>
      </x:c>
      <x:c r="E5" s="1"/>
    </x:row>
    <x:row r="6">
      <x:c r="A6" s="1" t="str">
        <x:v>Food sales</x:v>
      </x:c>
      <x:c r="B6" s="7" t="n">
        <x:v>45000</x:v>
      </x:c>
      <x:c r="C6" s="7" t="n">
        <x:v>42000</x:v>
      </x:c>
      <x:c r="D6" s="8" t="n">
        <x:f>C6-B6</x:f>
        <x:v>-3000</x:v>
      </x:c>
      <x:c r="E6" s="1"/>
    </x:row>
    <x:row r="7">
      <x:c r="A7" s="1" t="str">
        <x:v>Beverage sales</x:v>
      </x:c>
      <x:c r="B7" s="7" t="n">
        <x:v>15000</x:v>
      </x:c>
      <x:c r="C7" s="7" t="n">
        <x:v>15000</x:v>
      </x:c>
      <x:c r="D7" s="8" t="n">
        <x:f>C7-B7</x:f>
        <x:v>0</x:v>
      </x:c>
      <x:c r="E7" s="1"/>
    </x:row>
    <x:row r="8">
      <x:c r="A8" s="10" t="str">
        <x:v>Total sales</x:v>
      </x:c>
      <x:c r="B8" s="11" t="n">
        <x:f>SUM(B6:B7)</x:f>
        <x:v>60000</x:v>
      </x:c>
      <x:c r="C8" s="11" t="n">
        <x:f>SUM(C6:C7)</x:f>
        <x:v>57000</x:v>
      </x:c>
      <x:c r="D8" s="11" t="n">
        <x:f>C8-B8</x:f>
        <x:v>-3000</x:v>
      </x:c>
      <x:c r="E8" s="1"/>
    </x:row>
    <x:row r="9">
      <x:c r="A9" s="1" t="str">
        <x:v>Food cost of goods sold</x:v>
      </x:c>
      <x:c r="B9" s="7" t="n">
        <x:v>13500</x:v>
      </x:c>
      <x:c r="C9" s="7" t="n">
        <x:v>14000</x:v>
      </x:c>
      <x:c r="D9" s="8" t="n">
        <x:f>C9-B9</x:f>
        <x:v>500</x:v>
      </x:c>
      <x:c r="E9" s="1"/>
    </x:row>
    <x:row r="10">
      <x:c r="A10" s="1" t="str">
        <x:v>Beverage cost of goods sold</x:v>
      </x:c>
      <x:c r="B10" s="7" t="n">
        <x:v>4500</x:v>
      </x:c>
      <x:c r="C10" s="7" t="n">
        <x:v>4700</x:v>
      </x:c>
      <x:c r="D10" s="8" t="n">
        <x:f>C10-B10</x:f>
        <x:v>200</x:v>
      </x:c>
      <x:c r="E10" s="1"/>
    </x:row>
    <x:row r="11">
      <x:c r="A11" s="10" t="str">
        <x:v>Gross profit</x:v>
      </x:c>
      <x:c r="B11" s="11" t="n">
        <x:f>B8-SUM(B9:B10)</x:f>
        <x:v>42000</x:v>
      </x:c>
      <x:c r="C11" s="11" t="n">
        <x:f>C8-SUM(C9:C10)</x:f>
        <x:v>38300</x:v>
      </x:c>
      <x:c r="D11" s="11" t="n">
        <x:f>C11-B11</x:f>
        <x:v>-3700</x:v>
      </x:c>
      <x:c r="E11" s="1"/>
    </x:row>
    <x:row r="12">
      <x:c r="A12" s="1" t="str">
        <x:v>Guaranteed payroll</x:v>
      </x:c>
      <x:c r="B12" s="7" t="n">
        <x:v>15000</x:v>
      </x:c>
      <x:c r="C12" s="7" t="n">
        <x:v>15500</x:v>
      </x:c>
      <x:c r="D12" s="8" t="n">
        <x:f>C12-B12</x:f>
        <x:v>500</x:v>
      </x:c>
      <x:c r="E12" s="1"/>
    </x:row>
    <x:row r="13">
      <x:c r="A13" s="1" t="str">
        <x:v>Employer payroll costs</x:v>
      </x:c>
      <x:c r="B13" s="7" t="n">
        <x:v>1500</x:v>
      </x:c>
      <x:c r="C13" s="7" t="n">
        <x:v>1600</x:v>
      </x:c>
      <x:c r="D13" s="8" t="n">
        <x:f>C13-B13</x:f>
        <x:v>100</x:v>
      </x:c>
      <x:c r="E13" s="1"/>
    </x:row>
    <x:row r="14">
      <x:c r="A14" s="1" t="str">
        <x:v>Owner compensation</x:v>
      </x:c>
      <x:c r="B14" s="7" t="n">
        <x:v>4000</x:v>
      </x:c>
      <x:c r="C14" s="7" t="n">
        <x:v>4000</x:v>
      </x:c>
      <x:c r="D14" s="8" t="n">
        <x:f>C14-B14</x:f>
        <x:v>0</x:v>
      </x:c>
      <x:c r="E14" s="1"/>
    </x:row>
    <x:row r="15">
      <x:c r="A15" s="1" t="str">
        <x:v>Occupancy</x:v>
      </x:c>
      <x:c r="B15" s="7" t="n">
        <x:v>6000</x:v>
      </x:c>
      <x:c r="C15" s="7" t="n">
        <x:v>6000</x:v>
      </x:c>
      <x:c r="D15" s="8" t="n">
        <x:f>C15-B15</x:f>
        <x:v>0</x:v>
      </x:c>
      <x:c r="E15" s="1"/>
    </x:row>
    <x:row r="16">
      <x:c r="A16" s="1" t="str">
        <x:v>Utilities</x:v>
      </x:c>
      <x:c r="B16" s="7" t="n">
        <x:v>1200</x:v>
      </x:c>
      <x:c r="C16" s="7" t="n">
        <x:v>1300</x:v>
      </x:c>
      <x:c r="D16" s="8" t="n">
        <x:f>C16-B16</x:f>
        <x:v>100</x:v>
      </x:c>
      <x:c r="E16" s="1"/>
    </x:row>
    <x:row r="17">
      <x:c r="A17" s="1" t="str">
        <x:v>Marketing</x:v>
      </x:c>
      <x:c r="B17" s="7" t="n">
        <x:v>800</x:v>
      </x:c>
      <x:c r="C17" s="7" t="n">
        <x:v>900</x:v>
      </x:c>
      <x:c r="D17" s="8" t="n">
        <x:f>C17-B17</x:f>
        <x:v>100</x:v>
      </x:c>
      <x:c r="E17" s="1"/>
    </x:row>
    <x:row r="18">
      <x:c r="A18" s="1" t="str">
        <x:v>Other fixed costs</x:v>
      </x:c>
      <x:c r="B18" s="7" t="n">
        <x:v>1700</x:v>
      </x:c>
      <x:c r="C18" s="7" t="n">
        <x:v>1800</x:v>
      </x:c>
      <x:c r="D18" s="8" t="n">
        <x:f>C18-B18</x:f>
        <x:v>100</x:v>
      </x:c>
      <x:c r="E18" s="1"/>
    </x:row>
    <x:row r="19">
      <x:c r="A19" s="12" t="str">
        <x:v>Operating profit</x:v>
      </x:c>
      <x:c r="B19" s="13" t="n">
        <x:f>B11-SUM(B12:B18)</x:f>
        <x:v>11800</x:v>
      </x:c>
      <x:c r="C19" s="13" t="n">
        <x:f>C11-SUM(C12:C18)</x:f>
        <x:v>7200</x:v>
      </x:c>
      <x:c r="D19" s="13" t="n">
        <x:f>C19-B19</x:f>
        <x:v>-4600</x:v>
      </x:c>
      <x:c r="E19" s="1"/>
    </x:row>
    <x:row r="20">
      <x:c r="A20" s="12" t="str">
        <x:v>Contribution margin</x:v>
      </x:c>
      <x:c r="B20" s="14" t="n">
        <x:f>IFERROR(B11/B8,0)</x:f>
        <x:v>0.7</x:v>
      </x:c>
      <x:c r="C20" s="14" t="n">
        <x:f>IFERROR(C11/C8,0)</x:f>
        <x:v>0.6719298245614035</x:v>
      </x:c>
      <x:c r="D20" s="13"/>
      <x:c r="E20" s="1"/>
    </x:row>
    <x:row r="21">
      <x:c r="A21" s="12" t="str">
        <x:v>Break-even sales</x:v>
      </x:c>
      <x:c r="B21" s="13" t="n">
        <x:f>IFERROR(SUM(B12:B18)/B20,0)</x:f>
        <x:v>43142.857142857145</x:v>
      </x:c>
      <x:c r="C21" s="13" t="n">
        <x:f>IFERROR(SUM(C12:C18)/C20,0)</x:f>
        <x:v>46284.5953002611</x:v>
      </x:c>
      <x:c r="D21" s="13" t="n">
        <x:f>C21-B21</x:f>
        <x:v>3141.7381574039537</x:v>
      </x:c>
      <x:c r="E21" s="1"/>
    </x:row>
    <x:row r="22">
      <x:c r="A22" s="1"/>
      <x:c r="B22" s="1"/>
      <x:c r="C22" s="1"/>
      <x:c r="D22" s="1"/>
      <x:c r="E22" s="1"/>
    </x:row>
    <x:row r="23">
      <x:c r="A23" s="1" t="str">
        <x:v>Sales tax, debt principal and opening purchases need a separate cash forecast.</x:v>
      </x:c>
      <x:c r="B23" s="1"/>
      <x:c r="C23" s="1"/>
      <x:c r="D23" s="1"/>
      <x:c r="E23" s="1"/>
    </x:row>
    <x:row r="24">
      <x:c r="A24" s="1" t="str">
        <x:v>Positive expense variance means actual cost exceeded budget.</x:v>
      </x:c>
      <x:c r="B24" s="1"/>
      <x:c r="C24" s="1"/>
      <x:c r="D24" s="1"/>
      <x:c r="E24" s="1"/>
    </x:row>
    <x:row r="25">
      <x:c r="A25" s="1"/>
      <x:c r="B25" s="1"/>
      <x:c r="C25" s="1"/>
      <x:c r="D25" s="1"/>
      <x:c r="E25" s="1"/>
    </x:row>
    <x:row r="26">
      <x:c r="A26" s="1" t="str">
        <x:v>Method: contribution margin and fixed/variable separation per SBA.</x:v>
      </x:c>
      <x:c r="B26" s="1" t="str">
        <x:v>https://www.sba.gov/business-guide/plan-your-business/calculate-your-startup-costs/break-even-point</x:v>
      </x:c>
      <x:c r="C26" s="1"/>
      <x:c r="D26" s="1"/>
      <x:c r="E26" s="1"/>
    </x:row>
    <x:row r="27">
      <x:c r="A27" s="1"/>
      <x:c r="B27" s="1"/>
      <x:c r="C27" s="1"/>
      <x:c r="D27" s="1"/>
      <x:c r="E27" s="1"/>
    </x:row>
    <x:row r="28">
      <x:c r="A28" s="1"/>
      <x:c r="B28" s="1"/>
      <x:c r="C28" s="1"/>
      <x:c r="D28" s="1"/>
      <x:c r="E28" s="1"/>
    </x:row>
    <x:row r="29">
      <x:c r="A29" s="1"/>
      <x:c r="B29" s="1"/>
      <x:c r="C29" s="1"/>
      <x:c r="D29" s="1"/>
      <x:c r="E29" s="1"/>
    </x:row>
    <x:row r="30">
      <x:c r="A30" s="1"/>
      <x:c r="B30" s="1"/>
      <x:c r="C30" s="1"/>
      <x:c r="D30" s="1"/>
      <x:c r="E30" s="1"/>
    </x:row>
    <x:row r="31">
      <x:c r="A31" s="1"/>
      <x:c r="B31" s="1"/>
      <x:c r="C31" s="1"/>
      <x:c r="D31" s="1"/>
      <x:c r="E31" s="1"/>
    </x:row>
    <x:row r="32">
      <x:c r="A32" s="1"/>
      <x:c r="B32" s="1"/>
      <x:c r="C32" s="1"/>
      <x:c r="D32" s="1"/>
      <x:c r="E32" s="1"/>
    </x:row>
    <x:row r="33">
      <x:c r="A33" s="1"/>
      <x:c r="B33" s="1"/>
      <x:c r="C33" s="1"/>
      <x:c r="D33" s="1"/>
      <x:c r="E33" s="1"/>
    </x:row>
    <x:row r="34">
      <x:c r="A34" s="1"/>
      <x:c r="B34" s="1"/>
      <x:c r="C34" s="1"/>
      <x:c r="D34" s="1"/>
      <x:c r="E34" s="1"/>
    </x:row>
    <x:row r="35">
      <x:c r="A35" s="1"/>
      <x:c r="B35" s="1"/>
      <x:c r="C35" s="1"/>
      <x:c r="D35" s="1"/>
      <x:c r="E35" s="1"/>
    </x:row>
    <x:row r="36">
      <x:c r="A36" s="1"/>
      <x:c r="B36" s="1"/>
      <x:c r="C36" s="1"/>
      <x:c r="D36" s="1"/>
      <x:c r="E36" s="1"/>
    </x:row>
    <x:row r="37">
      <x:c r="A37" s="1"/>
      <x:c r="B37" s="1"/>
      <x:c r="C37" s="1"/>
      <x:c r="D37" s="1"/>
      <x:c r="E37" s="1"/>
    </x:row>
    <x:row r="38">
      <x:c r="A38" s="1"/>
      <x:c r="B38" s="1"/>
      <x:c r="C38" s="1"/>
      <x:c r="D38" s="1"/>
      <x:c r="E38" s="1"/>
    </x:row>
    <x:row r="39">
      <x:c r="A39" s="1"/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