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4eba46d0e49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olling forecast" sheetId="1" r:id="Re8d152c4d86b464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mmm-yy"/>
    <x:numFmt numFmtId="201" formatCode="mm/dd/yy"/>
    <x:numFmt numFmtId="202" formatCode="#,##0;(#,##0);&quot;—&quot;"/>
    <x:numFmt numFmtId="203" formatCode="0"/>
  </x:numFmts>
  <x:fonts count="7">
    <x:font>
      <x:sz val="11"/>
      <x:name val="Carlito"/>
    </x:font>
    <x:font>
      <x:sz val="11"/>
      <x:color rgb="FF183348"/>
      <x:name val="Arial"/>
    </x:font>
    <x:font>
      <x:b/>
      <x:sz val="15"/>
      <x:color rgb="FF183348"/>
      <x:name val="Arial"/>
    </x:font>
    <x:font>
      <x:sz val="10"/>
      <x:color rgb="FF53687A"/>
      <x:name val="Arial"/>
    </x:font>
    <x:font>
      <x:sz val="11"/>
      <x:color rgb="FF1D4ED8"/>
      <x:name val="Arial"/>
    </x:font>
    <x:font>
      <x:b/>
      <x:sz val="11"/>
      <x:color rgb="FFFFFFFF"/>
      <x:name val="Arial"/>
    </x:font>
    <x:font>
      <x:sz val="11"/>
      <x:color rgb="FF16704A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18334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4" fillId="2" borderId="0" xfId="0" applyNumberFormat="1" applyFont="1" applyFill="1" applyBorder="1"/>
    <x:xf numFmtId="201" fontId="1" fillId="0" borderId="0" xfId="0" applyNumberFormat="1" applyFont="1" applyFill="1" applyBorder="1"/>
    <x:xf numFmtId="201" fontId="1" fillId="2" borderId="0" xfId="0" applyNumberFormat="1" applyFont="1" applyFill="1" applyBorder="1"/>
    <x:xf numFmtId="201" fontId="4" fillId="2" borderId="0" xfId="0" applyNumberFormat="1" applyFont="1" applyFill="1" applyBorder="1"/>
    <x:xf numFmtId="202" fontId="1" fillId="0" borderId="0" xfId="0" applyNumberFormat="1" applyFont="1" applyFill="1" applyBorder="1"/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202" fontId="4" fillId="2" borderId="0" xfId="0" applyNumberFormat="1" applyFont="1" applyFill="1" applyBorder="1"/>
    <x:xf numFmtId="203" fontId="1" fillId="0" borderId="0" xfId="0" applyNumberFormat="1" applyFont="1" applyFill="1" applyBorder="1"/>
    <x:xf numFmtId="203" fontId="6" fillId="0" borderId="0" xfId="0" applyNumberFormat="1" applyFont="1" applyFill="1" applyBorder="1"/>
    <x:xf numFmtId="202" fontId="6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3d8825b3d841a1" /><Relationship Type="http://schemas.openxmlformats.org/officeDocument/2006/relationships/theme" Target="/xl/theme/theme1.xml" Id="R2f7433c651454672" /><Relationship Type="http://schemas.openxmlformats.org/officeDocument/2006/relationships/sharedStrings" Target="/xl/sharedStrings.xml" Id="R95b946b705144567" /><Relationship Type="http://schemas.openxmlformats.org/officeDocument/2006/relationships/worksheet" Target="/xl/worksheets/sheet1.xml" Id="Re8d152c4d86b464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348"/>
  </x:sheetPr>
  <x:sheetViews>
    <x:sheetView showGridLines="0" workbookViewId="0"/>
  </x:sheetViews>
  <x:sheetFormatPr defaultRowHeight="15"/>
  <x:cols>
    <x:col min="1" max="1" width="24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22" hidden="0" customWidth="1"/>
    <x:col min="9" max="9" width="22" hidden="0" customWidth="1"/>
    <x:col min="10" max="10" width="22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24" customHeight="1">
      <x:c r="A2" s="2" t="str">
        <x:v>Rolling 12-month operating forecast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ht="24" customHeight="1">
      <x:c r="A3" s="3" t="str">
        <x:v>Fictional service-business example in USD. Monthly operating forecast; no cash or balance-sheet model.</x:v>
      </x:c>
      <x:c r="B3" s="1"/>
      <x:c r="C3" s="1"/>
      <x:c r="D3" s="1"/>
      <x:c r="E3" s="1"/>
      <x:c r="F3" s="1"/>
      <x:c r="G3" s="1"/>
      <x:c r="H3" s="1"/>
      <x:c r="I3" s="1"/>
      <x:c r="J3" s="1"/>
    </x:row>
    <x:row r="4" ht="24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24" customHeight="1">
      <x:c r="A5" s="1" t="str">
        <x:v>Last closed month</x:v>
      </x:c>
      <x:c r="B5" s="6" t="d">
        <x:v>2026-03-01T00:00:00.000Z</x:v>
      </x:c>
      <x:c r="C5" s="1"/>
      <x:c r="D5" s="1" t="str">
        <x:v>Update as-of</x:v>
      </x:c>
      <x:c r="E5" s="9" t="d">
        <x:v>2026-04-05T00:00:00.000Z</x:v>
      </x:c>
      <x:c r="F5" s="1"/>
      <x:c r="G5" s="1"/>
      <x:c r="H5" s="1"/>
      <x:c r="I5" s="1"/>
      <x:c r="J5" s="1"/>
    </x:row>
    <x:row r="6" ht="24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</x:row>
    <x:row r="7" ht="24" customHeight="1">
      <x:c r="A7" s="1" t="str">
        <x:v>Forward 12-month revenue</x:v>
      </x:c>
      <x:c r="B7" s="10" t="n">
        <x:f>IF(COUNT(F14:F25)=12,SUM(F14:F25),"Incomplete")</x:f>
        <x:v>238450</x:v>
      </x:c>
      <x:c r="C7" s="1"/>
      <x:c r="D7" s="1" t="str">
        <x:v>Forward operating result</x:v>
      </x:c>
      <x:c r="E7" s="10" t="n">
        <x:f>IF(COUNT(J14:J25)=12,SUM(J14:J25),"Incomplete")</x:f>
        <x:v>34800</x:v>
      </x:c>
      <x:c r="F7" s="1"/>
      <x:c r="G7" s="1"/>
      <x:c r="H7" s="1"/>
      <x:c r="I7" s="1"/>
      <x:c r="J7" s="1"/>
    </x:row>
    <x:row r="8" ht="24" customHeight="1">
      <x:c r="A8" s="1"/>
      <x:c r="B8" s="1"/>
      <x:c r="C8" s="1"/>
      <x:c r="D8" s="1"/>
      <x:c r="E8" s="1"/>
      <x:c r="F8" s="1"/>
      <x:c r="G8" s="1"/>
      <x:c r="H8" s="1"/>
      <x:c r="I8" s="1"/>
      <x:c r="J8" s="1"/>
    </x:row>
    <x:row r="9" ht="24" customHeight="1">
      <x:c r="A9" s="3" t="str">
        <x:v>Future inputs stay attached to dated rows below. Move the cutoff only after actuals are closed.</x:v>
      </x:c>
      <x:c r="B9" s="1"/>
      <x:c r="C9" s="1"/>
      <x:c r="D9" s="1"/>
      <x:c r="E9" s="1"/>
      <x:c r="F9" s="1"/>
      <x:c r="G9" s="1"/>
      <x:c r="H9" s="1"/>
      <x:c r="I9" s="1"/>
      <x:c r="J9" s="1"/>
    </x:row>
    <x:row r="10" ht="24" customHeight="1">
      <x:c r="A10" s="1"/>
      <x:c r="B10" s="1"/>
      <x:c r="C10" s="1"/>
      <x:c r="D10" s="1"/>
      <x:c r="E10" s="1"/>
      <x:c r="F10" s="1"/>
      <x:c r="G10" s="1"/>
      <x:c r="H10" s="1"/>
      <x:c r="I10" s="1"/>
      <x:c r="J10" s="1"/>
    </x:row>
    <x:row r="11" ht="24" customHeight="1">
      <x:c r="A11" s="1"/>
      <x:c r="B11" s="1"/>
      <x:c r="C11" s="1"/>
      <x:c r="D11" s="1"/>
      <x:c r="E11" s="1"/>
      <x:c r="F11" s="1"/>
      <x:c r="G11" s="1"/>
      <x:c r="H11" s="1"/>
      <x:c r="I11" s="1"/>
      <x:c r="J11" s="1"/>
    </x:row>
    <x:row r="12" ht="24" customHeight="1">
      <x:c r="A12" s="1"/>
      <x:c r="B12" s="1"/>
      <x:c r="C12" s="1"/>
      <x:c r="D12" s="1"/>
      <x:c r="E12" s="1"/>
      <x:c r="F12" s="1"/>
      <x:c r="G12" s="1"/>
      <x:c r="H12" s="1"/>
      <x:c r="I12" s="1"/>
      <x:c r="J12" s="1"/>
    </x:row>
    <x:row r="13" ht="34" customHeight="1">
      <x:c r="A13" s="13" t="str">
        <x:v>Forecast month</x:v>
      </x:c>
      <x:c r="B13" s="13" t="str">
        <x:v>Jobs</x:v>
      </x:c>
      <x:c r="C13" s="13" t="str">
        <x:v>Price / job</x:v>
      </x:c>
      <x:c r="D13" s="13" t="str">
        <x:v>Variable / job</x:v>
      </x:c>
      <x:c r="E13" s="13" t="str">
        <x:v>Fixed expenses</x:v>
      </x:c>
      <x:c r="F13" s="13" t="str">
        <x:v>Revenue</x:v>
      </x:c>
      <x:c r="G13" s="13" t="str">
        <x:v>Variable expense</x:v>
      </x:c>
      <x:c r="H13" s="13" t="str">
        <x:v>Contribution</x:v>
      </x:c>
      <x:c r="I13" s="13" t="str">
        <x:v>Fixed expense</x:v>
      </x:c>
      <x:c r="J13" s="13" t="str">
        <x:v>Operating result</x:v>
      </x:c>
    </x:row>
    <x:row r="14" ht="24" customHeight="1">
      <x:c r="A14" s="4" t="n">
        <x:f>IF(ISNUMBER($B$5),IF($B$5&gt;0,DATE(YEAR($B$5),MONTH($B$5)+1,1),"Invalid cutoff"),"Invalid cutoff")</x:f>
        <x:v>46113</x:v>
      </x:c>
      <x:c r="B14" s="18" t="n">
        <x:f>IF(COUNTIF($A$31:$A$48,A14)=1,IF(INDEX($I$31:$I$48,MATCH(A14,$A$31:$A$48,0))=4,INDEX($B$31:$B$48,MATCH(A14,$A$31:$A$48,0)),"Missing inputs"),"Missing / duplicate month")</x:f>
        <x:v>90</x:v>
      </x:c>
      <x:c r="C14" s="19" t="n">
        <x:f>IF(COUNTIF($A$31:$A$48,A14)=1,IF(INDEX($I$31:$I$48,MATCH(A14,$A$31:$A$48,0))=4,INDEX($C$31:$C$48,MATCH(A14,$A$31:$A$48,0)),"Missing inputs"),"Missing / duplicate month")</x:f>
        <x:v>205</x:v>
      </x:c>
      <x:c r="D14" s="19" t="n">
        <x:f>IF(COUNTIF($A$31:$A$48,A14)=1,IF(INDEX($I$31:$I$48,MATCH(A14,$A$31:$A$48,0))=4,INDEX($D$31:$D$48,MATCH(A14,$A$31:$A$48,0)),"Missing inputs"),"Missing / duplicate month")</x:f>
        <x:v>85</x:v>
      </x:c>
      <x:c r="E14" s="19" t="n">
        <x:f>IF(COUNTIF($A$31:$A$48,A14)=1,IF(INDEX($I$31:$I$48,MATCH(A14,$A$31:$A$48,0))=4,INDEX($E$31:$E$48,MATCH(A14,$A$31:$A$48,0)),"Missing inputs"),"Missing / duplicate month")</x:f>
        <x:v>9000</x:v>
      </x:c>
      <x:c r="F14" s="10" t="n">
        <x:f>IF(COUNT(B14:E14)=4,B14*C14,"Incomplete")</x:f>
        <x:v>18450</x:v>
      </x:c>
      <x:c r="G14" s="10" t="n">
        <x:f>IF(COUNT(B14:E14)=4,B14*D14,"Incomplete")</x:f>
        <x:v>7650</x:v>
      </x:c>
      <x:c r="H14" s="10" t="n">
        <x:f>IF(COUNT(F14:G14)=2,F14-G14,"Incomplete")</x:f>
        <x:v>10800</x:v>
      </x:c>
      <x:c r="I14" s="10" t="n">
        <x:f>IF(ISNUMBER(E14),E14,"Incomplete")</x:f>
        <x:v>9000</x:v>
      </x:c>
      <x:c r="J14" s="10" t="n">
        <x:f>IF(COUNT(H14:I14)=2,H14-I14,"Incomplete")</x:f>
        <x:v>1800</x:v>
      </x:c>
    </x:row>
    <x:row r="15" ht="24" customHeight="1">
      <x:c r="A15" s="4" t="n">
        <x:f>IF(ISNUMBER($B$5),IF($B$5&gt;0,DATE(YEAR($B$5),MONTH($B$5)+2,1),"Invalid cutoff"),"Invalid cutoff")</x:f>
        <x:v>46143</x:v>
      </x:c>
      <x:c r="B15" s="18" t="n">
        <x:f>IF(COUNTIF($A$31:$A$48,A15)=1,IF(INDEX($I$31:$I$48,MATCH(A15,$A$31:$A$48,0))=4,INDEX($B$31:$B$48,MATCH(A15,$A$31:$A$48,0)),"Missing inputs"),"Missing / duplicate month")</x:f>
        <x:v>100</x:v>
      </x:c>
      <x:c r="C15" s="19" t="n">
        <x:f>IF(COUNTIF($A$31:$A$48,A15)=1,IF(INDEX($I$31:$I$48,MATCH(A15,$A$31:$A$48,0))=4,INDEX($C$31:$C$48,MATCH(A15,$A$31:$A$48,0)),"Missing inputs"),"Missing / duplicate month")</x:f>
        <x:v>200</x:v>
      </x:c>
      <x:c r="D15" s="19" t="n">
        <x:f>IF(COUNTIF($A$31:$A$48,A15)=1,IF(INDEX($I$31:$I$48,MATCH(A15,$A$31:$A$48,0))=4,INDEX($D$31:$D$48,MATCH(A15,$A$31:$A$48,0)),"Missing inputs"),"Missing / duplicate month")</x:f>
        <x:v>80</x:v>
      </x:c>
      <x:c r="E15" s="19" t="n">
        <x:f>IF(COUNTIF($A$31:$A$48,A15)=1,IF(INDEX($I$31:$I$48,MATCH(A15,$A$31:$A$48,0))=4,INDEX($E$31:$E$48,MATCH(A15,$A$31:$A$48,0)),"Missing inputs"),"Missing / duplicate month")</x:f>
        <x:v>9000</x:v>
      </x:c>
      <x:c r="F15" s="10" t="n">
        <x:f>IF(COUNT(B15:E15)=4,B15*C15,"Incomplete")</x:f>
        <x:v>20000</x:v>
      </x:c>
      <x:c r="G15" s="10" t="n">
        <x:f>IF(COUNT(B15:E15)=4,B15*D15,"Incomplete")</x:f>
        <x:v>8000</x:v>
      </x:c>
      <x:c r="H15" s="10" t="n">
        <x:f>IF(COUNT(F15:G15)=2,F15-G15,"Incomplete")</x:f>
        <x:v>12000</x:v>
      </x:c>
      <x:c r="I15" s="10" t="n">
        <x:f>IF(ISNUMBER(E15),E15,"Incomplete")</x:f>
        <x:v>9000</x:v>
      </x:c>
      <x:c r="J15" s="10" t="n">
        <x:f>IF(COUNT(H15:I15)=2,H15-I15,"Incomplete")</x:f>
        <x:v>3000</x:v>
      </x:c>
    </x:row>
    <x:row r="16" ht="24" customHeight="1">
      <x:c r="A16" s="4" t="n">
        <x:f>IF(ISNUMBER($B$5),IF($B$5&gt;0,DATE(YEAR($B$5),MONTH($B$5)+3,1),"Invalid cutoff"),"Invalid cutoff")</x:f>
        <x:v>46174</x:v>
      </x:c>
      <x:c r="B16" s="18" t="n">
        <x:f>IF(COUNTIF($A$31:$A$48,A16)=1,IF(INDEX($I$31:$I$48,MATCH(A16,$A$31:$A$48,0))=4,INDEX($B$31:$B$48,MATCH(A16,$A$31:$A$48,0)),"Missing inputs"),"Missing / duplicate month")</x:f>
        <x:v>100</x:v>
      </x:c>
      <x:c r="C16" s="19" t="n">
        <x:f>IF(COUNTIF($A$31:$A$48,A16)=1,IF(INDEX($I$31:$I$48,MATCH(A16,$A$31:$A$48,0))=4,INDEX($C$31:$C$48,MATCH(A16,$A$31:$A$48,0)),"Missing inputs"),"Missing / duplicate month")</x:f>
        <x:v>200</x:v>
      </x:c>
      <x:c r="D16" s="19" t="n">
        <x:f>IF(COUNTIF($A$31:$A$48,A16)=1,IF(INDEX($I$31:$I$48,MATCH(A16,$A$31:$A$48,0))=4,INDEX($D$31:$D$48,MATCH(A16,$A$31:$A$48,0)),"Missing inputs"),"Missing / duplicate month")</x:f>
        <x:v>80</x:v>
      </x:c>
      <x:c r="E16" s="19" t="n">
        <x:f>IF(COUNTIF($A$31:$A$48,A16)=1,IF(INDEX($I$31:$I$48,MATCH(A16,$A$31:$A$48,0))=4,INDEX($E$31:$E$48,MATCH(A16,$A$31:$A$48,0)),"Missing inputs"),"Missing / duplicate month")</x:f>
        <x:v>9000</x:v>
      </x:c>
      <x:c r="F16" s="10" t="n">
        <x:f>IF(COUNT(B16:E16)=4,B16*C16,"Incomplete")</x:f>
        <x:v>20000</x:v>
      </x:c>
      <x:c r="G16" s="10" t="n">
        <x:f>IF(COUNT(B16:E16)=4,B16*D16,"Incomplete")</x:f>
        <x:v>8000</x:v>
      </x:c>
      <x:c r="H16" s="10" t="n">
        <x:f>IF(COUNT(F16:G16)=2,F16-G16,"Incomplete")</x:f>
        <x:v>12000</x:v>
      </x:c>
      <x:c r="I16" s="10" t="n">
        <x:f>IF(ISNUMBER(E16),E16,"Incomplete")</x:f>
        <x:v>9000</x:v>
      </x:c>
      <x:c r="J16" s="10" t="n">
        <x:f>IF(COUNT(H16:I16)=2,H16-I16,"Incomplete")</x:f>
        <x:v>3000</x:v>
      </x:c>
    </x:row>
    <x:row r="17" ht="24" customHeight="1">
      <x:c r="A17" s="4" t="n">
        <x:f>IF(ISNUMBER($B$5),IF($B$5&gt;0,DATE(YEAR($B$5),MONTH($B$5)+4,1),"Invalid cutoff"),"Invalid cutoff")</x:f>
        <x:v>46204</x:v>
      </x:c>
      <x:c r="B17" s="18" t="n">
        <x:f>IF(COUNTIF($A$31:$A$48,A17)=1,IF(INDEX($I$31:$I$48,MATCH(A17,$A$31:$A$48,0))=4,INDEX($B$31:$B$48,MATCH(A17,$A$31:$A$48,0)),"Missing inputs"),"Missing / duplicate month")</x:f>
        <x:v>100</x:v>
      </x:c>
      <x:c r="C17" s="19" t="n">
        <x:f>IF(COUNTIF($A$31:$A$48,A17)=1,IF(INDEX($I$31:$I$48,MATCH(A17,$A$31:$A$48,0))=4,INDEX($C$31:$C$48,MATCH(A17,$A$31:$A$48,0)),"Missing inputs"),"Missing / duplicate month")</x:f>
        <x:v>200</x:v>
      </x:c>
      <x:c r="D17" s="19" t="n">
        <x:f>IF(COUNTIF($A$31:$A$48,A17)=1,IF(INDEX($I$31:$I$48,MATCH(A17,$A$31:$A$48,0))=4,INDEX($D$31:$D$48,MATCH(A17,$A$31:$A$48,0)),"Missing inputs"),"Missing / duplicate month")</x:f>
        <x:v>80</x:v>
      </x:c>
      <x:c r="E17" s="19" t="n">
        <x:f>IF(COUNTIF($A$31:$A$48,A17)=1,IF(INDEX($I$31:$I$48,MATCH(A17,$A$31:$A$48,0))=4,INDEX($E$31:$E$48,MATCH(A17,$A$31:$A$48,0)),"Missing inputs"),"Missing / duplicate month")</x:f>
        <x:v>9000</x:v>
      </x:c>
      <x:c r="F17" s="10" t="n">
        <x:f>IF(COUNT(B17:E17)=4,B17*C17,"Incomplete")</x:f>
        <x:v>20000</x:v>
      </x:c>
      <x:c r="G17" s="10" t="n">
        <x:f>IF(COUNT(B17:E17)=4,B17*D17,"Incomplete")</x:f>
        <x:v>8000</x:v>
      </x:c>
      <x:c r="H17" s="10" t="n">
        <x:f>IF(COUNT(F17:G17)=2,F17-G17,"Incomplete")</x:f>
        <x:v>12000</x:v>
      </x:c>
      <x:c r="I17" s="10" t="n">
        <x:f>IF(ISNUMBER(E17),E17,"Incomplete")</x:f>
        <x:v>9000</x:v>
      </x:c>
      <x:c r="J17" s="10" t="n">
        <x:f>IF(COUNT(H17:I17)=2,H17-I17,"Incomplete")</x:f>
        <x:v>3000</x:v>
      </x:c>
    </x:row>
    <x:row r="18" ht="24" customHeight="1">
      <x:c r="A18" s="4" t="n">
        <x:f>IF(ISNUMBER($B$5),IF($B$5&gt;0,DATE(YEAR($B$5),MONTH($B$5)+5,1),"Invalid cutoff"),"Invalid cutoff")</x:f>
        <x:v>46235</x:v>
      </x:c>
      <x:c r="B18" s="18" t="n">
        <x:f>IF(COUNTIF($A$31:$A$48,A18)=1,IF(INDEX($I$31:$I$48,MATCH(A18,$A$31:$A$48,0))=4,INDEX($B$31:$B$48,MATCH(A18,$A$31:$A$48,0)),"Missing inputs"),"Missing / duplicate month")</x:f>
        <x:v>100</x:v>
      </x:c>
      <x:c r="C18" s="19" t="n">
        <x:f>IF(COUNTIF($A$31:$A$48,A18)=1,IF(INDEX($I$31:$I$48,MATCH(A18,$A$31:$A$48,0))=4,INDEX($C$31:$C$48,MATCH(A18,$A$31:$A$48,0)),"Missing inputs"),"Missing / duplicate month")</x:f>
        <x:v>200</x:v>
      </x:c>
      <x:c r="D18" s="19" t="n">
        <x:f>IF(COUNTIF($A$31:$A$48,A18)=1,IF(INDEX($I$31:$I$48,MATCH(A18,$A$31:$A$48,0))=4,INDEX($D$31:$D$48,MATCH(A18,$A$31:$A$48,0)),"Missing inputs"),"Missing / duplicate month")</x:f>
        <x:v>80</x:v>
      </x:c>
      <x:c r="E18" s="19" t="n">
        <x:f>IF(COUNTIF($A$31:$A$48,A18)=1,IF(INDEX($I$31:$I$48,MATCH(A18,$A$31:$A$48,0))=4,INDEX($E$31:$E$48,MATCH(A18,$A$31:$A$48,0)),"Missing inputs"),"Missing / duplicate month")</x:f>
        <x:v>9000</x:v>
      </x:c>
      <x:c r="F18" s="10" t="n">
        <x:f>IF(COUNT(B18:E18)=4,B18*C18,"Incomplete")</x:f>
        <x:v>20000</x:v>
      </x:c>
      <x:c r="G18" s="10" t="n">
        <x:f>IF(COUNT(B18:E18)=4,B18*D18,"Incomplete")</x:f>
        <x:v>8000</x:v>
      </x:c>
      <x:c r="H18" s="10" t="n">
        <x:f>IF(COUNT(F18:G18)=2,F18-G18,"Incomplete")</x:f>
        <x:v>12000</x:v>
      </x:c>
      <x:c r="I18" s="10" t="n">
        <x:f>IF(ISNUMBER(E18),E18,"Incomplete")</x:f>
        <x:v>9000</x:v>
      </x:c>
      <x:c r="J18" s="10" t="n">
        <x:f>IF(COUNT(H18:I18)=2,H18-I18,"Incomplete")</x:f>
        <x:v>3000</x:v>
      </x:c>
    </x:row>
    <x:row r="19" ht="24" customHeight="1">
      <x:c r="A19" s="4" t="n">
        <x:f>IF(ISNUMBER($B$5),IF($B$5&gt;0,DATE(YEAR($B$5),MONTH($B$5)+6,1),"Invalid cutoff"),"Invalid cutoff")</x:f>
        <x:v>46266</x:v>
      </x:c>
      <x:c r="B19" s="18" t="n">
        <x:f>IF(COUNTIF($A$31:$A$48,A19)=1,IF(INDEX($I$31:$I$48,MATCH(A19,$A$31:$A$48,0))=4,INDEX($B$31:$B$48,MATCH(A19,$A$31:$A$48,0)),"Missing inputs"),"Missing / duplicate month")</x:f>
        <x:v>100</x:v>
      </x:c>
      <x:c r="C19" s="19" t="n">
        <x:f>IF(COUNTIF($A$31:$A$48,A19)=1,IF(INDEX($I$31:$I$48,MATCH(A19,$A$31:$A$48,0))=4,INDEX($C$31:$C$48,MATCH(A19,$A$31:$A$48,0)),"Missing inputs"),"Missing / duplicate month")</x:f>
        <x:v>200</x:v>
      </x:c>
      <x:c r="D19" s="19" t="n">
        <x:f>IF(COUNTIF($A$31:$A$48,A19)=1,IF(INDEX($I$31:$I$48,MATCH(A19,$A$31:$A$48,0))=4,INDEX($D$31:$D$48,MATCH(A19,$A$31:$A$48,0)),"Missing inputs"),"Missing / duplicate month")</x:f>
        <x:v>80</x:v>
      </x:c>
      <x:c r="E19" s="19" t="n">
        <x:f>IF(COUNTIF($A$31:$A$48,A19)=1,IF(INDEX($I$31:$I$48,MATCH(A19,$A$31:$A$48,0))=4,INDEX($E$31:$E$48,MATCH(A19,$A$31:$A$48,0)),"Missing inputs"),"Missing / duplicate month")</x:f>
        <x:v>9000</x:v>
      </x:c>
      <x:c r="F19" s="10" t="n">
        <x:f>IF(COUNT(B19:E19)=4,B19*C19,"Incomplete")</x:f>
        <x:v>20000</x:v>
      </x:c>
      <x:c r="G19" s="10" t="n">
        <x:f>IF(COUNT(B19:E19)=4,B19*D19,"Incomplete")</x:f>
        <x:v>8000</x:v>
      </x:c>
      <x:c r="H19" s="10" t="n">
        <x:f>IF(COUNT(F19:G19)=2,F19-G19,"Incomplete")</x:f>
        <x:v>12000</x:v>
      </x:c>
      <x:c r="I19" s="10" t="n">
        <x:f>IF(ISNUMBER(E19),E19,"Incomplete")</x:f>
        <x:v>9000</x:v>
      </x:c>
      <x:c r="J19" s="10" t="n">
        <x:f>IF(COUNT(H19:I19)=2,H19-I19,"Incomplete")</x:f>
        <x:v>3000</x:v>
      </x:c>
    </x:row>
    <x:row r="20" ht="24" customHeight="1">
      <x:c r="A20" s="4" t="n">
        <x:f>IF(ISNUMBER($B$5),IF($B$5&gt;0,DATE(YEAR($B$5),MONTH($B$5)+7,1),"Invalid cutoff"),"Invalid cutoff")</x:f>
        <x:v>46296</x:v>
      </x:c>
      <x:c r="B20" s="18" t="n">
        <x:f>IF(COUNTIF($A$31:$A$48,A20)=1,IF(INDEX($I$31:$I$48,MATCH(A20,$A$31:$A$48,0))=4,INDEX($B$31:$B$48,MATCH(A20,$A$31:$A$48,0)),"Missing inputs"),"Missing / duplicate month")</x:f>
        <x:v>100</x:v>
      </x:c>
      <x:c r="C20" s="19" t="n">
        <x:f>IF(COUNTIF($A$31:$A$48,A20)=1,IF(INDEX($I$31:$I$48,MATCH(A20,$A$31:$A$48,0))=4,INDEX($C$31:$C$48,MATCH(A20,$A$31:$A$48,0)),"Missing inputs"),"Missing / duplicate month")</x:f>
        <x:v>200</x:v>
      </x:c>
      <x:c r="D20" s="19" t="n">
        <x:f>IF(COUNTIF($A$31:$A$48,A20)=1,IF(INDEX($I$31:$I$48,MATCH(A20,$A$31:$A$48,0))=4,INDEX($D$31:$D$48,MATCH(A20,$A$31:$A$48,0)),"Missing inputs"),"Missing / duplicate month")</x:f>
        <x:v>80</x:v>
      </x:c>
      <x:c r="E20" s="19" t="n">
        <x:f>IF(COUNTIF($A$31:$A$48,A20)=1,IF(INDEX($I$31:$I$48,MATCH(A20,$A$31:$A$48,0))=4,INDEX($E$31:$E$48,MATCH(A20,$A$31:$A$48,0)),"Missing inputs"),"Missing / duplicate month")</x:f>
        <x:v>9000</x:v>
      </x:c>
      <x:c r="F20" s="10" t="n">
        <x:f>IF(COUNT(B20:E20)=4,B20*C20,"Incomplete")</x:f>
        <x:v>20000</x:v>
      </x:c>
      <x:c r="G20" s="10" t="n">
        <x:f>IF(COUNT(B20:E20)=4,B20*D20,"Incomplete")</x:f>
        <x:v>8000</x:v>
      </x:c>
      <x:c r="H20" s="10" t="n">
        <x:f>IF(COUNT(F20:G20)=2,F20-G20,"Incomplete")</x:f>
        <x:v>12000</x:v>
      </x:c>
      <x:c r="I20" s="10" t="n">
        <x:f>IF(ISNUMBER(E20),E20,"Incomplete")</x:f>
        <x:v>9000</x:v>
      </x:c>
      <x:c r="J20" s="10" t="n">
        <x:f>IF(COUNT(H20:I20)=2,H20-I20,"Incomplete")</x:f>
        <x:v>3000</x:v>
      </x:c>
    </x:row>
    <x:row r="21" ht="24" customHeight="1">
      <x:c r="A21" s="4" t="n">
        <x:f>IF(ISNUMBER($B$5),IF($B$5&gt;0,DATE(YEAR($B$5),MONTH($B$5)+8,1),"Invalid cutoff"),"Invalid cutoff")</x:f>
        <x:v>46327</x:v>
      </x:c>
      <x:c r="B21" s="18" t="n">
        <x:f>IF(COUNTIF($A$31:$A$48,A21)=1,IF(INDEX($I$31:$I$48,MATCH(A21,$A$31:$A$48,0))=4,INDEX($B$31:$B$48,MATCH(A21,$A$31:$A$48,0)),"Missing inputs"),"Missing / duplicate month")</x:f>
        <x:v>100</x:v>
      </x:c>
      <x:c r="C21" s="19" t="n">
        <x:f>IF(COUNTIF($A$31:$A$48,A21)=1,IF(INDEX($I$31:$I$48,MATCH(A21,$A$31:$A$48,0))=4,INDEX($C$31:$C$48,MATCH(A21,$A$31:$A$48,0)),"Missing inputs"),"Missing / duplicate month")</x:f>
        <x:v>200</x:v>
      </x:c>
      <x:c r="D21" s="19" t="n">
        <x:f>IF(COUNTIF($A$31:$A$48,A21)=1,IF(INDEX($I$31:$I$48,MATCH(A21,$A$31:$A$48,0))=4,INDEX($D$31:$D$48,MATCH(A21,$A$31:$A$48,0)),"Missing inputs"),"Missing / duplicate month")</x:f>
        <x:v>80</x:v>
      </x:c>
      <x:c r="E21" s="19" t="n">
        <x:f>IF(COUNTIF($A$31:$A$48,A21)=1,IF(INDEX($I$31:$I$48,MATCH(A21,$A$31:$A$48,0))=4,INDEX($E$31:$E$48,MATCH(A21,$A$31:$A$48,0)),"Missing inputs"),"Missing / duplicate month")</x:f>
        <x:v>9000</x:v>
      </x:c>
      <x:c r="F21" s="10" t="n">
        <x:f>IF(COUNT(B21:E21)=4,B21*C21,"Incomplete")</x:f>
        <x:v>20000</x:v>
      </x:c>
      <x:c r="G21" s="10" t="n">
        <x:f>IF(COUNT(B21:E21)=4,B21*D21,"Incomplete")</x:f>
        <x:v>8000</x:v>
      </x:c>
      <x:c r="H21" s="10" t="n">
        <x:f>IF(COUNT(F21:G21)=2,F21-G21,"Incomplete")</x:f>
        <x:v>12000</x:v>
      </x:c>
      <x:c r="I21" s="10" t="n">
        <x:f>IF(ISNUMBER(E21),E21,"Incomplete")</x:f>
        <x:v>9000</x:v>
      </x:c>
      <x:c r="J21" s="10" t="n">
        <x:f>IF(COUNT(H21:I21)=2,H21-I21,"Incomplete")</x:f>
        <x:v>3000</x:v>
      </x:c>
    </x:row>
    <x:row r="22" ht="24" customHeight="1">
      <x:c r="A22" s="4" t="n">
        <x:f>IF(ISNUMBER($B$5),IF($B$5&gt;0,DATE(YEAR($B$5),MONTH($B$5)+9,1),"Invalid cutoff"),"Invalid cutoff")</x:f>
        <x:v>46357</x:v>
      </x:c>
      <x:c r="B22" s="18" t="n">
        <x:f>IF(COUNTIF($A$31:$A$48,A22)=1,IF(INDEX($I$31:$I$48,MATCH(A22,$A$31:$A$48,0))=4,INDEX($B$31:$B$48,MATCH(A22,$A$31:$A$48,0)),"Missing inputs"),"Missing / duplicate month")</x:f>
        <x:v>100</x:v>
      </x:c>
      <x:c r="C22" s="19" t="n">
        <x:f>IF(COUNTIF($A$31:$A$48,A22)=1,IF(INDEX($I$31:$I$48,MATCH(A22,$A$31:$A$48,0))=4,INDEX($C$31:$C$48,MATCH(A22,$A$31:$A$48,0)),"Missing inputs"),"Missing / duplicate month")</x:f>
        <x:v>200</x:v>
      </x:c>
      <x:c r="D22" s="19" t="n">
        <x:f>IF(COUNTIF($A$31:$A$48,A22)=1,IF(INDEX($I$31:$I$48,MATCH(A22,$A$31:$A$48,0))=4,INDEX($D$31:$D$48,MATCH(A22,$A$31:$A$48,0)),"Missing inputs"),"Missing / duplicate month")</x:f>
        <x:v>80</x:v>
      </x:c>
      <x:c r="E22" s="19" t="n">
        <x:f>IF(COUNTIF($A$31:$A$48,A22)=1,IF(INDEX($I$31:$I$48,MATCH(A22,$A$31:$A$48,0))=4,INDEX($E$31:$E$48,MATCH(A22,$A$31:$A$48,0)),"Missing inputs"),"Missing / duplicate month")</x:f>
        <x:v>9000</x:v>
      </x:c>
      <x:c r="F22" s="10" t="n">
        <x:f>IF(COUNT(B22:E22)=4,B22*C22,"Incomplete")</x:f>
        <x:v>20000</x:v>
      </x:c>
      <x:c r="G22" s="10" t="n">
        <x:f>IF(COUNT(B22:E22)=4,B22*D22,"Incomplete")</x:f>
        <x:v>8000</x:v>
      </x:c>
      <x:c r="H22" s="10" t="n">
        <x:f>IF(COUNT(F22:G22)=2,F22-G22,"Incomplete")</x:f>
        <x:v>12000</x:v>
      </x:c>
      <x:c r="I22" s="10" t="n">
        <x:f>IF(ISNUMBER(E22),E22,"Incomplete")</x:f>
        <x:v>9000</x:v>
      </x:c>
      <x:c r="J22" s="10" t="n">
        <x:f>IF(COUNT(H22:I22)=2,H22-I22,"Incomplete")</x:f>
        <x:v>3000</x:v>
      </x:c>
    </x:row>
    <x:row r="23" ht="24" customHeight="1">
      <x:c r="A23" s="4" t="n">
        <x:f>IF(ISNUMBER($B$5),IF($B$5&gt;0,DATE(YEAR($B$5),MONTH($B$5)+10,1),"Invalid cutoff"),"Invalid cutoff")</x:f>
        <x:v>46388</x:v>
      </x:c>
      <x:c r="B23" s="18" t="n">
        <x:f>IF(COUNTIF($A$31:$A$48,A23)=1,IF(INDEX($I$31:$I$48,MATCH(A23,$A$31:$A$48,0))=4,INDEX($B$31:$B$48,MATCH(A23,$A$31:$A$48,0)),"Missing inputs"),"Missing / duplicate month")</x:f>
        <x:v>100</x:v>
      </x:c>
      <x:c r="C23" s="19" t="n">
        <x:f>IF(COUNTIF($A$31:$A$48,A23)=1,IF(INDEX($I$31:$I$48,MATCH(A23,$A$31:$A$48,0))=4,INDEX($C$31:$C$48,MATCH(A23,$A$31:$A$48,0)),"Missing inputs"),"Missing / duplicate month")</x:f>
        <x:v>200</x:v>
      </x:c>
      <x:c r="D23" s="19" t="n">
        <x:f>IF(COUNTIF($A$31:$A$48,A23)=1,IF(INDEX($I$31:$I$48,MATCH(A23,$A$31:$A$48,0))=4,INDEX($D$31:$D$48,MATCH(A23,$A$31:$A$48,0)),"Missing inputs"),"Missing / duplicate month")</x:f>
        <x:v>80</x:v>
      </x:c>
      <x:c r="E23" s="19" t="n">
        <x:f>IF(COUNTIF($A$31:$A$48,A23)=1,IF(INDEX($I$31:$I$48,MATCH(A23,$A$31:$A$48,0))=4,INDEX($E$31:$E$48,MATCH(A23,$A$31:$A$48,0)),"Missing inputs"),"Missing / duplicate month")</x:f>
        <x:v>9000</x:v>
      </x:c>
      <x:c r="F23" s="10" t="n">
        <x:f>IF(COUNT(B23:E23)=4,B23*C23,"Incomplete")</x:f>
        <x:v>20000</x:v>
      </x:c>
      <x:c r="G23" s="10" t="n">
        <x:f>IF(COUNT(B23:E23)=4,B23*D23,"Incomplete")</x:f>
        <x:v>8000</x:v>
      </x:c>
      <x:c r="H23" s="10" t="n">
        <x:f>IF(COUNT(F23:G23)=2,F23-G23,"Incomplete")</x:f>
        <x:v>12000</x:v>
      </x:c>
      <x:c r="I23" s="10" t="n">
        <x:f>IF(ISNUMBER(E23),E23,"Incomplete")</x:f>
        <x:v>9000</x:v>
      </x:c>
      <x:c r="J23" s="10" t="n">
        <x:f>IF(COUNT(H23:I23)=2,H23-I23,"Incomplete")</x:f>
        <x:v>3000</x:v>
      </x:c>
    </x:row>
    <x:row r="24" ht="24" customHeight="1">
      <x:c r="A24" s="4" t="n">
        <x:f>IF(ISNUMBER($B$5),IF($B$5&gt;0,DATE(YEAR($B$5),MONTH($B$5)+11,1),"Invalid cutoff"),"Invalid cutoff")</x:f>
        <x:v>46419</x:v>
      </x:c>
      <x:c r="B24" s="18" t="n">
        <x:f>IF(COUNTIF($A$31:$A$48,A24)=1,IF(INDEX($I$31:$I$48,MATCH(A24,$A$31:$A$48,0))=4,INDEX($B$31:$B$48,MATCH(A24,$A$31:$A$48,0)),"Missing inputs"),"Missing / duplicate month")</x:f>
        <x:v>100</x:v>
      </x:c>
      <x:c r="C24" s="19" t="n">
        <x:f>IF(COUNTIF($A$31:$A$48,A24)=1,IF(INDEX($I$31:$I$48,MATCH(A24,$A$31:$A$48,0))=4,INDEX($C$31:$C$48,MATCH(A24,$A$31:$A$48,0)),"Missing inputs"),"Missing / duplicate month")</x:f>
        <x:v>200</x:v>
      </x:c>
      <x:c r="D24" s="19" t="n">
        <x:f>IF(COUNTIF($A$31:$A$48,A24)=1,IF(INDEX($I$31:$I$48,MATCH(A24,$A$31:$A$48,0))=4,INDEX($D$31:$D$48,MATCH(A24,$A$31:$A$48,0)),"Missing inputs"),"Missing / duplicate month")</x:f>
        <x:v>80</x:v>
      </x:c>
      <x:c r="E24" s="19" t="n">
        <x:f>IF(COUNTIF($A$31:$A$48,A24)=1,IF(INDEX($I$31:$I$48,MATCH(A24,$A$31:$A$48,0))=4,INDEX($E$31:$E$48,MATCH(A24,$A$31:$A$48,0)),"Missing inputs"),"Missing / duplicate month")</x:f>
        <x:v>9000</x:v>
      </x:c>
      <x:c r="F24" s="10" t="n">
        <x:f>IF(COUNT(B24:E24)=4,B24*C24,"Incomplete")</x:f>
        <x:v>20000</x:v>
      </x:c>
      <x:c r="G24" s="10" t="n">
        <x:f>IF(COUNT(B24:E24)=4,B24*D24,"Incomplete")</x:f>
        <x:v>8000</x:v>
      </x:c>
      <x:c r="H24" s="10" t="n">
        <x:f>IF(COUNT(F24:G24)=2,F24-G24,"Incomplete")</x:f>
        <x:v>12000</x:v>
      </x:c>
      <x:c r="I24" s="10" t="n">
        <x:f>IF(ISNUMBER(E24),E24,"Incomplete")</x:f>
        <x:v>9000</x:v>
      </x:c>
      <x:c r="J24" s="10" t="n">
        <x:f>IF(COUNT(H24:I24)=2,H24-I24,"Incomplete")</x:f>
        <x:v>3000</x:v>
      </x:c>
    </x:row>
    <x:row r="25" ht="24" customHeight="1">
      <x:c r="A25" s="4" t="n">
        <x:f>IF(ISNUMBER($B$5),IF($B$5&gt;0,DATE(YEAR($B$5),MONTH($B$5)+12,1),"Invalid cutoff"),"Invalid cutoff")</x:f>
        <x:v>46447</x:v>
      </x:c>
      <x:c r="B25" s="18" t="n">
        <x:f>IF(COUNTIF($A$31:$A$48,A25)=1,IF(INDEX($I$31:$I$48,MATCH(A25,$A$31:$A$48,0))=4,INDEX($B$31:$B$48,MATCH(A25,$A$31:$A$48,0)),"Missing inputs"),"Missing / duplicate month")</x:f>
        <x:v>100</x:v>
      </x:c>
      <x:c r="C25" s="19" t="n">
        <x:f>IF(COUNTIF($A$31:$A$48,A25)=1,IF(INDEX($I$31:$I$48,MATCH(A25,$A$31:$A$48,0))=4,INDEX($C$31:$C$48,MATCH(A25,$A$31:$A$48,0)),"Missing inputs"),"Missing / duplicate month")</x:f>
        <x:v>200</x:v>
      </x:c>
      <x:c r="D25" s="19" t="n">
        <x:f>IF(COUNTIF($A$31:$A$48,A25)=1,IF(INDEX($I$31:$I$48,MATCH(A25,$A$31:$A$48,0))=4,INDEX($D$31:$D$48,MATCH(A25,$A$31:$A$48,0)),"Missing inputs"),"Missing / duplicate month")</x:f>
        <x:v>80</x:v>
      </x:c>
      <x:c r="E25" s="19" t="n">
        <x:f>IF(COUNTIF($A$31:$A$48,A25)=1,IF(INDEX($I$31:$I$48,MATCH(A25,$A$31:$A$48,0))=4,INDEX($E$31:$E$48,MATCH(A25,$A$31:$A$48,0)),"Missing inputs"),"Missing / duplicate month")</x:f>
        <x:v>9000</x:v>
      </x:c>
      <x:c r="F25" s="10" t="n">
        <x:f>IF(COUNT(B25:E25)=4,B25*C25,"Incomplete")</x:f>
        <x:v>20000</x:v>
      </x:c>
      <x:c r="G25" s="10" t="n">
        <x:f>IF(COUNT(B25:E25)=4,B25*D25,"Incomplete")</x:f>
        <x:v>8000</x:v>
      </x:c>
      <x:c r="H25" s="10" t="n">
        <x:f>IF(COUNT(F25:G25)=2,F25-G25,"Incomplete")</x:f>
        <x:v>12000</x:v>
      </x:c>
      <x:c r="I25" s="10" t="n">
        <x:f>IF(ISNUMBER(E25),E25,"Incomplete")</x:f>
        <x:v>9000</x:v>
      </x:c>
      <x:c r="J25" s="10" t="n">
        <x:f>IF(COUNT(H25:I25)=2,H25-I25,"Incomplete")</x:f>
        <x:v>3000</x:v>
      </x:c>
    </x:row>
    <x:row r="26" ht="24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</x:row>
    <x:row r="27" ht="24" customHeight="1">
      <x:c r="A27" s="3" t="str">
        <x:v>Actuals remain in columns F:G of the dated input schedule. They never feed forecast assumptions automatically.</x:v>
      </x:c>
      <x:c r="B27" s="1"/>
      <x:c r="C27" s="1"/>
      <x:c r="D27" s="1"/>
      <x:c r="E27" s="1"/>
      <x:c r="F27" s="1"/>
      <x:c r="G27" s="1"/>
      <x:c r="H27" s="1"/>
      <x:c r="I27" s="1"/>
      <x:c r="J27" s="1"/>
    </x:row>
    <x:row r="28" ht="24" customHeight="1">
      <x:c r="A28" s="3" t="str">
        <x:v>Archive a copy before each refresh. Preserve original budget and previous forecast separately.</x:v>
      </x:c>
      <x:c r="B28" s="1"/>
      <x:c r="C28" s="1"/>
      <x:c r="D28" s="1"/>
      <x:c r="E28" s="1"/>
      <x:c r="F28" s="1"/>
      <x:c r="G28" s="1"/>
      <x:c r="H28" s="1"/>
      <x:c r="I28" s="1"/>
      <x:c r="J28" s="1"/>
    </x:row>
    <x:row r="29" ht="24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 ht="34" customHeight="1">
      <x:c r="A30" s="13" t="str">
        <x:v>Absolute month</x:v>
      </x:c>
      <x:c r="B30" s="13" t="str">
        <x:v>Jobs assumption</x:v>
      </x:c>
      <x:c r="C30" s="13" t="str">
        <x:v>Price / job</x:v>
      </x:c>
      <x:c r="D30" s="13" t="str">
        <x:v>Variable / job</x:v>
      </x:c>
      <x:c r="E30" s="13" t="str">
        <x:v>Fixed expenses</x:v>
      </x:c>
      <x:c r="F30" s="13" t="str">
        <x:v>Actual revenue</x:v>
      </x:c>
      <x:c r="G30" s="13" t="str">
        <x:v>Actual expenses</x:v>
      </x:c>
      <x:c r="H30" s="13" t="str">
        <x:v>Update reason</x:v>
      </x:c>
      <x:c r="I30" s="1" t="str">
        <x:v>Driver entries / 4</x:v>
      </x:c>
      <x:c r="J30" s="1"/>
    </x:row>
    <x:row r="31" ht="24" customHeight="1">
      <x:c r="A31" s="4" t="d">
        <x:v>2026-01-01T00:00:00.000Z</x:v>
      </x:c>
      <x:c r="B31" s="15" t="n">
        <x:v>100</x:v>
      </x:c>
      <x:c r="C31" s="16" t="n">
        <x:v>200</x:v>
      </x:c>
      <x:c r="D31" s="16" t="n">
        <x:v>80</x:v>
      </x:c>
      <x:c r="E31" s="16" t="n">
        <x:v>9000</x:v>
      </x:c>
      <x:c r="F31" s="16" t="n">
        <x:v>20000</x:v>
      </x:c>
      <x:c r="G31" s="16" t="n">
        <x:v>17000</x:v>
      </x:c>
      <x:c r="H31" s="15"/>
      <x:c r="I31" s="1" t="n">
        <x:f>COUNT(B31:E31)</x:f>
        <x:v>4</x:v>
      </x:c>
      <x:c r="J31" s="1"/>
    </x:row>
    <x:row r="32" ht="24" customHeight="1">
      <x:c r="A32" s="4" t="d">
        <x:v>2026-02-01T00:00:00.000Z</x:v>
      </x:c>
      <x:c r="B32" s="15" t="n">
        <x:v>100</x:v>
      </x:c>
      <x:c r="C32" s="16" t="n">
        <x:v>200</x:v>
      </x:c>
      <x:c r="D32" s="16" t="n">
        <x:v>80</x:v>
      </x:c>
      <x:c r="E32" s="16" t="n">
        <x:v>9000</x:v>
      </x:c>
      <x:c r="F32" s="16" t="n">
        <x:v>20000</x:v>
      </x:c>
      <x:c r="G32" s="16" t="n">
        <x:v>17000</x:v>
      </x:c>
      <x:c r="H32" s="15"/>
      <x:c r="I32" s="1" t="n">
        <x:f>COUNT(B32:E32)</x:f>
        <x:v>4</x:v>
      </x:c>
      <x:c r="J32" s="1"/>
    </x:row>
    <x:row r="33" ht="24" customHeight="1">
      <x:c r="A33" s="4" t="d">
        <x:v>2026-03-01T00:00:00.000Z</x:v>
      </x:c>
      <x:c r="B33" s="15" t="n">
        <x:v>100</x:v>
      </x:c>
      <x:c r="C33" s="16" t="n">
        <x:v>200</x:v>
      </x:c>
      <x:c r="D33" s="16" t="n">
        <x:v>80</x:v>
      </x:c>
      <x:c r="E33" s="16" t="n">
        <x:v>9000</x:v>
      </x:c>
      <x:c r="F33" s="16" t="n">
        <x:v>18000</x:v>
      </x:c>
      <x:c r="G33" s="16" t="n">
        <x:v>17000</x:v>
      </x:c>
      <x:c r="H33" s="15" t="str">
        <x:v>March: 90 completed jobs. Revised April forecast: 90 jobs, 205 price, 85 variable cost.</x:v>
      </x:c>
      <x:c r="I33" s="1" t="n">
        <x:f>COUNT(B33:E33)</x:f>
        <x:v>4</x:v>
      </x:c>
      <x:c r="J33" s="1"/>
    </x:row>
    <x:row r="34" ht="24" customHeight="1">
      <x:c r="A34" s="4" t="d">
        <x:v>2026-04-01T00:00:00.000Z</x:v>
      </x:c>
      <x:c r="B34" s="15" t="n">
        <x:v>90</x:v>
      </x:c>
      <x:c r="C34" s="16" t="n">
        <x:v>205</x:v>
      </x:c>
      <x:c r="D34" s="16" t="n">
        <x:v>85</x:v>
      </x:c>
      <x:c r="E34" s="16" t="n">
        <x:v>9000</x:v>
      </x:c>
      <x:c r="F34" s="16"/>
      <x:c r="G34" s="16"/>
      <x:c r="H34" s="15"/>
      <x:c r="I34" s="1" t="n">
        <x:f>COUNT(B34:E34)</x:f>
        <x:v>4</x:v>
      </x:c>
      <x:c r="J34" s="1"/>
    </x:row>
    <x:row r="35" ht="24" customHeight="1">
      <x:c r="A35" s="4" t="d">
        <x:v>2026-05-01T00:00:00.000Z</x:v>
      </x:c>
      <x:c r="B35" s="15" t="n">
        <x:v>100</x:v>
      </x:c>
      <x:c r="C35" s="16" t="n">
        <x:v>200</x:v>
      </x:c>
      <x:c r="D35" s="16" t="n">
        <x:v>80</x:v>
      </x:c>
      <x:c r="E35" s="16" t="n">
        <x:v>9000</x:v>
      </x:c>
      <x:c r="F35" s="16"/>
      <x:c r="G35" s="16"/>
      <x:c r="H35" s="15"/>
      <x:c r="I35" s="1" t="n">
        <x:f>COUNT(B35:E35)</x:f>
        <x:v>4</x:v>
      </x:c>
      <x:c r="J35" s="1"/>
    </x:row>
    <x:row r="36" ht="24" customHeight="1">
      <x:c r="A36" s="4" t="d">
        <x:v>2026-06-01T00:00:00.000Z</x:v>
      </x:c>
      <x:c r="B36" s="15" t="n">
        <x:v>100</x:v>
      </x:c>
      <x:c r="C36" s="16" t="n">
        <x:v>200</x:v>
      </x:c>
      <x:c r="D36" s="16" t="n">
        <x:v>80</x:v>
      </x:c>
      <x:c r="E36" s="16" t="n">
        <x:v>9000</x:v>
      </x:c>
      <x:c r="F36" s="16"/>
      <x:c r="G36" s="16"/>
      <x:c r="H36" s="15"/>
      <x:c r="I36" s="1" t="n">
        <x:f>COUNT(B36:E36)</x:f>
        <x:v>4</x:v>
      </x:c>
      <x:c r="J36" s="1"/>
    </x:row>
    <x:row r="37" ht="24" customHeight="1">
      <x:c r="A37" s="4" t="d">
        <x:v>2026-07-01T00:00:00.000Z</x:v>
      </x:c>
      <x:c r="B37" s="15" t="n">
        <x:v>100</x:v>
      </x:c>
      <x:c r="C37" s="16" t="n">
        <x:v>200</x:v>
      </x:c>
      <x:c r="D37" s="16" t="n">
        <x:v>80</x:v>
      </x:c>
      <x:c r="E37" s="16" t="n">
        <x:v>9000</x:v>
      </x:c>
      <x:c r="F37" s="16"/>
      <x:c r="G37" s="16"/>
      <x:c r="H37" s="15"/>
      <x:c r="I37" s="1" t="n">
        <x:f>COUNT(B37:E37)</x:f>
        <x:v>4</x:v>
      </x:c>
      <x:c r="J37" s="1"/>
    </x:row>
    <x:row r="38" ht="24" customHeight="1">
      <x:c r="A38" s="4" t="d">
        <x:v>2026-08-01T00:00:00.000Z</x:v>
      </x:c>
      <x:c r="B38" s="15" t="n">
        <x:v>100</x:v>
      </x:c>
      <x:c r="C38" s="16" t="n">
        <x:v>200</x:v>
      </x:c>
      <x:c r="D38" s="16" t="n">
        <x:v>80</x:v>
      </x:c>
      <x:c r="E38" s="16" t="n">
        <x:v>9000</x:v>
      </x:c>
      <x:c r="F38" s="16"/>
      <x:c r="G38" s="16"/>
      <x:c r="H38" s="15"/>
      <x:c r="I38" s="1" t="n">
        <x:f>COUNT(B38:E38)</x:f>
        <x:v>4</x:v>
      </x:c>
      <x:c r="J38" s="1"/>
    </x:row>
    <x:row r="39" ht="24" customHeight="1">
      <x:c r="A39" s="4" t="d">
        <x:v>2026-09-01T00:00:00.000Z</x:v>
      </x:c>
      <x:c r="B39" s="15" t="n">
        <x:v>100</x:v>
      </x:c>
      <x:c r="C39" s="16" t="n">
        <x:v>200</x:v>
      </x:c>
      <x:c r="D39" s="16" t="n">
        <x:v>80</x:v>
      </x:c>
      <x:c r="E39" s="16" t="n">
        <x:v>9000</x:v>
      </x:c>
      <x:c r="F39" s="16"/>
      <x:c r="G39" s="16"/>
      <x:c r="H39" s="15"/>
      <x:c r="I39" s="1" t="n">
        <x:f>COUNT(B39:E39)</x:f>
        <x:v>4</x:v>
      </x:c>
      <x:c r="J39" s="1"/>
    </x:row>
    <x:row r="40" ht="24" customHeight="1">
      <x:c r="A40" s="4" t="d">
        <x:v>2026-10-01T00:00:00.000Z</x:v>
      </x:c>
      <x:c r="B40" s="15" t="n">
        <x:v>100</x:v>
      </x:c>
      <x:c r="C40" s="16" t="n">
        <x:v>200</x:v>
      </x:c>
      <x:c r="D40" s="16" t="n">
        <x:v>80</x:v>
      </x:c>
      <x:c r="E40" s="16" t="n">
        <x:v>9000</x:v>
      </x:c>
      <x:c r="F40" s="16"/>
      <x:c r="G40" s="16"/>
      <x:c r="H40" s="15"/>
      <x:c r="I40" s="1" t="n">
        <x:f>COUNT(B40:E40)</x:f>
        <x:v>4</x:v>
      </x:c>
      <x:c r="J40" s="1"/>
    </x:row>
    <x:row r="41" ht="24" customHeight="1">
      <x:c r="A41" s="4" t="d">
        <x:v>2026-11-01T00:00:00.000Z</x:v>
      </x:c>
      <x:c r="B41" s="15" t="n">
        <x:v>100</x:v>
      </x:c>
      <x:c r="C41" s="16" t="n">
        <x:v>200</x:v>
      </x:c>
      <x:c r="D41" s="16" t="n">
        <x:v>80</x:v>
      </x:c>
      <x:c r="E41" s="16" t="n">
        <x:v>9000</x:v>
      </x:c>
      <x:c r="F41" s="16"/>
      <x:c r="G41" s="16"/>
      <x:c r="H41" s="15"/>
      <x:c r="I41" s="1" t="n">
        <x:f>COUNT(B41:E41)</x:f>
        <x:v>4</x:v>
      </x:c>
      <x:c r="J41" s="1"/>
    </x:row>
    <x:row r="42" ht="24" customHeight="1">
      <x:c r="A42" s="4" t="d">
        <x:v>2026-12-01T00:00:00.000Z</x:v>
      </x:c>
      <x:c r="B42" s="15" t="n">
        <x:v>100</x:v>
      </x:c>
      <x:c r="C42" s="16" t="n">
        <x:v>200</x:v>
      </x:c>
      <x:c r="D42" s="16" t="n">
        <x:v>80</x:v>
      </x:c>
      <x:c r="E42" s="16" t="n">
        <x:v>9000</x:v>
      </x:c>
      <x:c r="F42" s="16"/>
      <x:c r="G42" s="16"/>
      <x:c r="H42" s="15"/>
      <x:c r="I42" s="1" t="n">
        <x:f>COUNT(B42:E42)</x:f>
        <x:v>4</x:v>
      </x:c>
      <x:c r="J42" s="1"/>
    </x:row>
    <x:row r="43" ht="24" customHeight="1">
      <x:c r="A43" s="4" t="d">
        <x:v>2027-01-01T00:00:00.000Z</x:v>
      </x:c>
      <x:c r="B43" s="15" t="n">
        <x:v>100</x:v>
      </x:c>
      <x:c r="C43" s="16" t="n">
        <x:v>200</x:v>
      </x:c>
      <x:c r="D43" s="16" t="n">
        <x:v>80</x:v>
      </x:c>
      <x:c r="E43" s="16" t="n">
        <x:v>9000</x:v>
      </x:c>
      <x:c r="F43" s="16"/>
      <x:c r="G43" s="16"/>
      <x:c r="H43" s="15"/>
      <x:c r="I43" s="1" t="n">
        <x:f>COUNT(B43:E43)</x:f>
        <x:v>4</x:v>
      </x:c>
      <x:c r="J43" s="1"/>
    </x:row>
    <x:row r="44" ht="24" customHeight="1">
      <x:c r="A44" s="4" t="d">
        <x:v>2027-02-01T00:00:00.000Z</x:v>
      </x:c>
      <x:c r="B44" s="15" t="n">
        <x:v>100</x:v>
      </x:c>
      <x:c r="C44" s="16" t="n">
        <x:v>200</x:v>
      </x:c>
      <x:c r="D44" s="16" t="n">
        <x:v>80</x:v>
      </x:c>
      <x:c r="E44" s="16" t="n">
        <x:v>9000</x:v>
      </x:c>
      <x:c r="F44" s="16"/>
      <x:c r="G44" s="16"/>
      <x:c r="H44" s="15"/>
      <x:c r="I44" s="1" t="n">
        <x:f>COUNT(B44:E44)</x:f>
        <x:v>4</x:v>
      </x:c>
      <x:c r="J44" s="1"/>
    </x:row>
    <x:row r="45" ht="24" customHeight="1">
      <x:c r="A45" s="4" t="d">
        <x:v>2027-03-01T00:00:00.000Z</x:v>
      </x:c>
      <x:c r="B45" s="15" t="n">
        <x:v>100</x:v>
      </x:c>
      <x:c r="C45" s="16" t="n">
        <x:v>200</x:v>
      </x:c>
      <x:c r="D45" s="16" t="n">
        <x:v>80</x:v>
      </x:c>
      <x:c r="E45" s="16" t="n">
        <x:v>9000</x:v>
      </x:c>
      <x:c r="F45" s="16"/>
      <x:c r="G45" s="16"/>
      <x:c r="H45" s="15"/>
      <x:c r="I45" s="1" t="n">
        <x:f>COUNT(B45:E45)</x:f>
        <x:v>4</x:v>
      </x:c>
      <x:c r="J45" s="1"/>
    </x:row>
    <x:row r="46" ht="24" customHeight="1">
      <x:c r="A46" s="4" t="d">
        <x:v>2027-04-01T00:00:00.000Z</x:v>
      </x:c>
      <x:c r="B46" s="15" t="n">
        <x:v>100</x:v>
      </x:c>
      <x:c r="C46" s="16" t="n">
        <x:v>200</x:v>
      </x:c>
      <x:c r="D46" s="16" t="n">
        <x:v>80</x:v>
      </x:c>
      <x:c r="E46" s="16" t="n">
        <x:v>9000</x:v>
      </x:c>
      <x:c r="F46" s="16"/>
      <x:c r="G46" s="16"/>
      <x:c r="H46" s="15"/>
      <x:c r="I46" s="1" t="n">
        <x:f>COUNT(B46:E46)</x:f>
        <x:v>4</x:v>
      </x:c>
      <x:c r="J46" s="1"/>
    </x:row>
    <x:row r="47" ht="24" customHeight="1">
      <x:c r="A47" s="4" t="d">
        <x:v>2027-05-01T00:00:00.000Z</x:v>
      </x:c>
      <x:c r="B47" s="15" t="n">
        <x:v>100</x:v>
      </x:c>
      <x:c r="C47" s="16" t="n">
        <x:v>200</x:v>
      </x:c>
      <x:c r="D47" s="16" t="n">
        <x:v>80</x:v>
      </x:c>
      <x:c r="E47" s="16" t="n">
        <x:v>9000</x:v>
      </x:c>
      <x:c r="F47" s="16"/>
      <x:c r="G47" s="16"/>
      <x:c r="H47" s="15"/>
      <x:c r="I47" s="1" t="n">
        <x:f>COUNT(B47:E47)</x:f>
        <x:v>4</x:v>
      </x:c>
      <x:c r="J47" s="1"/>
    </x:row>
    <x:row r="48" ht="24" customHeight="1">
      <x:c r="A48" s="4" t="d">
        <x:v>2027-06-01T00:00:00.000Z</x:v>
      </x:c>
      <x:c r="B48" s="15" t="n">
        <x:v>100</x:v>
      </x:c>
      <x:c r="C48" s="16" t="n">
        <x:v>200</x:v>
      </x:c>
      <x:c r="D48" s="16" t="n">
        <x:v>80</x:v>
      </x:c>
      <x:c r="E48" s="16" t="n">
        <x:v>9000</x:v>
      </x:c>
      <x:c r="F48" s="16"/>
      <x:c r="G48" s="16"/>
      <x:c r="H48" s="15"/>
      <x:c r="I48" s="1" t="n">
        <x:f>COUNT(B48:E48)</x:f>
        <x:v>4</x:v>
      </x:c>
      <x:c r="J48" s="1"/>
    </x:row>
    <x:row r="49" ht="24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</x:row>
    <x:row r="50" ht="24" customHeight="1">
      <x:c r="A50" s="3" t="str">
        <x:v>Extend the dated input schedule AND formula ranges before forecasting beyond Jun-27. Missing dates show incomplete.</x:v>
      </x:c>
      <x:c r="B50" s="1"/>
      <x:c r="C50" s="1"/>
      <x:c r="D50" s="1"/>
      <x:c r="E50" s="1"/>
      <x:c r="F50" s="1"/>
      <x:c r="G50" s="1"/>
      <x:c r="H50" s="1"/>
      <x:c r="I50" s="1"/>
      <x:c r="J50" s="1"/>
    </x:row>
    <x:row r="51" ht="24" customHeight="1">
      <x:c r="A51" s="3" t="str">
        <x:v>Source: original fictional MyBreakeven example. Method: accaglobal.com/gb/en/student/exam-support-resources/fundamentals-exams-study-resources/f5/technical-articles/budgeting2.html</x:v>
      </x:c>
      <x:c r="B51" s="1"/>
      <x:c r="C51" s="1"/>
      <x:c r="D51" s="1"/>
      <x:c r="E51" s="1"/>
      <x:c r="F51" s="1"/>
      <x:c r="G51" s="1"/>
      <x:c r="H51" s="1"/>
      <x:c r="I51" s="1"/>
      <x:c r="J51" s="1"/>
    </x:row>
    <x:row r="52" ht="24" customHeight="1">
      <x:c r="A52" s="3" t="str">
        <x:v>Enter period-specific drivers; no automatic growth, seasonal assumptions, native cash forecast or capacity check is implied.</x:v>
      </x:c>
      <x:c r="B52" s="1"/>
      <x:c r="C52" s="1"/>
      <x:c r="D52" s="1"/>
      <x:c r="E52" s="1"/>
      <x:c r="F52" s="1"/>
      <x:c r="G52" s="1"/>
      <x:c r="H52" s="1"/>
      <x:c r="I52" s="1"/>
      <x:c r="J52" s="1"/>
    </x:row>
  </x:sheetData>
  <x:pageMargins left="0.7" right="0.7" top="0.75" bottom="0.75" header="0.3" footer="0.3"/>
</x:worksheet>
</file>